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19440" windowHeight="11895" activeTab="6"/>
  </bookViews>
  <sheets>
    <sheet name="2011" sheetId="3" r:id="rId1"/>
    <sheet name="2012" sheetId="2" r:id="rId2"/>
    <sheet name="2013" sheetId="1" r:id="rId3"/>
    <sheet name="2014" sheetId="5" r:id="rId4"/>
    <sheet name="2015" sheetId="6" r:id="rId5"/>
    <sheet name="2016" sheetId="8" r:id="rId6"/>
    <sheet name="2017" sheetId="9" r:id="rId7"/>
  </sheets>
  <externalReferences>
    <externalReference r:id="rId8"/>
    <externalReference r:id="rId9"/>
    <externalReference r:id="rId10"/>
  </externalReferences>
  <definedNames>
    <definedName name="_xlnm._FilterDatabase" localSheetId="0" hidden="1">'2011'!$A$4:$A$62</definedName>
    <definedName name="_xlnm._FilterDatabase" localSheetId="1" hidden="1">'2012'!$A$4:$A$55</definedName>
    <definedName name="_xlnm._FilterDatabase" localSheetId="2" hidden="1">'2013'!$A$4:$A$50</definedName>
    <definedName name="_xlnm._FilterDatabase" localSheetId="3" hidden="1">'2014'!$A$4:$T$50</definedName>
    <definedName name="_xlnm._FilterDatabase" localSheetId="6" hidden="1">'2017'!$A$4:$T$71</definedName>
    <definedName name="DF_GRID_1">'2015'!$A$6:$T$50</definedName>
    <definedName name="DF_GRID_2">#REF!</definedName>
    <definedName name="_xlnm.Print_Area" localSheetId="0">'2011'!$A$1:$T$63</definedName>
    <definedName name="_xlnm.Print_Area" localSheetId="2">'2013'!$A$1:$T$57</definedName>
    <definedName name="_xlnm.Print_Area" localSheetId="3">'2014'!$A$1:$T$56</definedName>
    <definedName name="_xlnm.Print_Area" localSheetId="4">'2015'!$A$1:$T$56</definedName>
    <definedName name="_xlnm.Print_Area" localSheetId="6">'2017'!$A$1:$T$71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0">'2011'!$2:$5</definedName>
    <definedName name="_xlnm.Print_Titles" localSheetId="1">'2012'!$2:$5</definedName>
    <definedName name="_xlnm.Print_Titles" localSheetId="2">'2013'!$2:$5</definedName>
    <definedName name="_xlnm.Print_Titles" localSheetId="4">'2015'!$2:$5</definedName>
    <definedName name="Z_6D7D74B5_170D_41EC_B332_FE12C08F0CB0_.wvu.Cols" localSheetId="4" hidden="1">'2015'!#REF!</definedName>
    <definedName name="Z_6D7D74B5_170D_41EC_B332_FE12C08F0CB0_.wvu.PrintArea" localSheetId="4" hidden="1">'2015'!$A$2:$G$18</definedName>
    <definedName name="Z_6D7D74B5_170D_41EC_B332_FE12C08F0CB0_.wvu.PrintTitles" localSheetId="4" hidden="1">'2015'!#REF!,'2015'!#REF!</definedName>
    <definedName name="Z_6D7D74B5_170D_41EC_B332_FE12C08F0CB0_.wvu.Rows" localSheetId="4" hidden="1">'2015'!#REF!</definedName>
  </definedNames>
  <calcPr calcId="145621"/>
</workbook>
</file>

<file path=xl/calcChain.xml><?xml version="1.0" encoding="utf-8"?>
<calcChain xmlns="http://schemas.openxmlformats.org/spreadsheetml/2006/main">
  <c r="T71" i="9" l="1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B71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B70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B68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B67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B66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B65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B64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T56" i="9"/>
  <c r="S56" i="9"/>
  <c r="R56" i="9"/>
  <c r="Q56" i="9"/>
  <c r="P56" i="9"/>
  <c r="P51" i="9" s="1"/>
  <c r="O56" i="9"/>
  <c r="N56" i="9"/>
  <c r="N51" i="9" s="1"/>
  <c r="M56" i="9"/>
  <c r="L56" i="9"/>
  <c r="L51" i="9" s="1"/>
  <c r="K56" i="9"/>
  <c r="J56" i="9"/>
  <c r="I56" i="9"/>
  <c r="I51" i="9" s="1"/>
  <c r="H56" i="9"/>
  <c r="G56" i="9"/>
  <c r="F56" i="9"/>
  <c r="F51" i="9" s="1"/>
  <c r="E56" i="9"/>
  <c r="E51" i="9" s="1"/>
  <c r="D56" i="9"/>
  <c r="D51" i="9" s="1"/>
  <c r="C56" i="9"/>
  <c r="B56" i="9"/>
  <c r="B51" i="9" s="1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R51" i="9"/>
  <c r="K51" i="9"/>
  <c r="J51" i="9"/>
  <c r="H51" i="9"/>
  <c r="G51" i="9"/>
  <c r="C51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T45" i="9"/>
  <c r="S45" i="9"/>
  <c r="R45" i="9"/>
  <c r="R40" i="9" s="1"/>
  <c r="Q45" i="9"/>
  <c r="P45" i="9"/>
  <c r="O45" i="9"/>
  <c r="N45" i="9"/>
  <c r="N40" i="9" s="1"/>
  <c r="M45" i="9"/>
  <c r="L45" i="9"/>
  <c r="L40" i="9" s="1"/>
  <c r="K45" i="9"/>
  <c r="J45" i="9"/>
  <c r="J40" i="9" s="1"/>
  <c r="I45" i="9"/>
  <c r="H45" i="9"/>
  <c r="G45" i="9"/>
  <c r="G40" i="9" s="1"/>
  <c r="F45" i="9"/>
  <c r="F40" i="9" s="1"/>
  <c r="E45" i="9"/>
  <c r="E40" i="9" s="1"/>
  <c r="D45" i="9"/>
  <c r="D40" i="9" s="1"/>
  <c r="C45" i="9"/>
  <c r="C40" i="9" s="1"/>
  <c r="B45" i="9"/>
  <c r="B40" i="9" s="1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P40" i="9"/>
  <c r="K40" i="9"/>
  <c r="I40" i="9"/>
  <c r="H40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T34" i="9"/>
  <c r="S34" i="9"/>
  <c r="R34" i="9"/>
  <c r="R27" i="9" s="1"/>
  <c r="Q34" i="9"/>
  <c r="P34" i="9"/>
  <c r="P27" i="9" s="1"/>
  <c r="O34" i="9"/>
  <c r="N34" i="9"/>
  <c r="N28" i="9" s="1"/>
  <c r="M34" i="9"/>
  <c r="L34" i="9"/>
  <c r="L28" i="9" s="1"/>
  <c r="K34" i="9"/>
  <c r="K27" i="9" s="1"/>
  <c r="J34" i="9"/>
  <c r="I34" i="9"/>
  <c r="I28" i="9" s="1"/>
  <c r="H34" i="9"/>
  <c r="H28" i="9" s="1"/>
  <c r="G34" i="9"/>
  <c r="G28" i="9" s="1"/>
  <c r="F34" i="9"/>
  <c r="F27" i="9" s="1"/>
  <c r="E34" i="9"/>
  <c r="E28" i="9" s="1"/>
  <c r="D34" i="9"/>
  <c r="D28" i="9" s="1"/>
  <c r="C34" i="9"/>
  <c r="C27" i="9" s="1"/>
  <c r="B34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P28" i="9"/>
  <c r="K28" i="9"/>
  <c r="J28" i="9"/>
  <c r="N27" i="9"/>
  <c r="L27" i="9"/>
  <c r="I27" i="9"/>
  <c r="E27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R6" i="9"/>
  <c r="P6" i="9"/>
  <c r="N6" i="9"/>
  <c r="L6" i="9"/>
  <c r="K6" i="9"/>
  <c r="J6" i="9"/>
  <c r="I6" i="9"/>
  <c r="H6" i="9"/>
  <c r="G6" i="9"/>
  <c r="F6" i="9"/>
  <c r="E6" i="9"/>
  <c r="D6" i="9"/>
  <c r="C6" i="9"/>
  <c r="B6" i="9"/>
  <c r="F28" i="9" l="1"/>
  <c r="R28" i="9"/>
  <c r="B27" i="9"/>
  <c r="Q27" i="9" s="1"/>
  <c r="J27" i="9"/>
  <c r="C28" i="9"/>
  <c r="D27" i="9"/>
  <c r="G27" i="9"/>
  <c r="Q40" i="9"/>
  <c r="H27" i="9"/>
  <c r="M27" i="9"/>
  <c r="O27" i="9"/>
  <c r="S27" i="9"/>
  <c r="O6" i="9"/>
  <c r="B28" i="9"/>
  <c r="O28" i="9" s="1"/>
  <c r="S40" i="9"/>
  <c r="M40" i="9"/>
  <c r="O40" i="9"/>
  <c r="S51" i="9"/>
  <c r="T6" i="9"/>
  <c r="M6" i="9"/>
  <c r="Q51" i="9"/>
  <c r="Q6" i="9"/>
  <c r="T51" i="9"/>
  <c r="S6" i="9"/>
  <c r="T40" i="9"/>
  <c r="O51" i="9"/>
  <c r="M51" i="9"/>
  <c r="Q28" i="9" l="1"/>
  <c r="T27" i="9"/>
  <c r="T28" i="9"/>
  <c r="S28" i="9"/>
  <c r="M28" i="9"/>
</calcChain>
</file>

<file path=xl/sharedStrings.xml><?xml version="1.0" encoding="utf-8"?>
<sst xmlns="http://schemas.openxmlformats.org/spreadsheetml/2006/main" count="576" uniqueCount="92">
  <si>
    <t>Razem</t>
  </si>
  <si>
    <t>do 3 miesięcy</t>
  </si>
  <si>
    <t>powyżej 3
do 6 miesięcy</t>
  </si>
  <si>
    <t>powyżej 6
do 12 miesięcy</t>
  </si>
  <si>
    <t>powyżej 12
miesięcy do 2 lat</t>
  </si>
  <si>
    <t>powyżej 2
do 3 lat</t>
  </si>
  <si>
    <t>powyżej 3
do 5 lat</t>
  </si>
  <si>
    <t>powyżej 5
do 8 lat</t>
  </si>
  <si>
    <t>ponad 8 lat</t>
  </si>
  <si>
    <t>suma do 3 miesięcy</t>
  </si>
  <si>
    <t>suma do 6 miesięcy</t>
  </si>
  <si>
    <t>suma do 12 miesięcy</t>
  </si>
  <si>
    <t xml:space="preserve">  suma do 3 lat</t>
  </si>
  <si>
    <t>w liczbach bezwzględnych</t>
  </si>
  <si>
    <t>w l. bezw.</t>
  </si>
  <si>
    <t>w odset.</t>
  </si>
  <si>
    <t>(w miesiącach)</t>
  </si>
  <si>
    <t>Wyszczególnienie</t>
  </si>
  <si>
    <t>razem powyżej 12 miesięcy</t>
  </si>
  <si>
    <t>Ogółem</t>
  </si>
  <si>
    <t>Sądy okręgowe</t>
  </si>
  <si>
    <t>Sądy rejonowe</t>
  </si>
  <si>
    <t>Opracowanie:</t>
  </si>
  <si>
    <t>Agnieszka Proczek</t>
  </si>
  <si>
    <t>st. specjalista</t>
  </si>
  <si>
    <t>Naczelnik Wydziału</t>
  </si>
  <si>
    <t>Statystycznej Informacji Zarządczej</t>
  </si>
  <si>
    <t>/-/ Justyna Kowalczyk</t>
  </si>
  <si>
    <t>Sprawy cywilne</t>
  </si>
  <si>
    <t>procesowe (rep. C)</t>
  </si>
  <si>
    <t>szkody geologiczne i górnicze (rep. CG-G)</t>
  </si>
  <si>
    <t>nieprocesowe (rep. Ns-z wył. rejestrowych)</t>
  </si>
  <si>
    <t>nakazowe i upominawcze (rep. Nc)</t>
  </si>
  <si>
    <t>ogólne (rep. Co)</t>
  </si>
  <si>
    <t>Sprawy karne</t>
  </si>
  <si>
    <t>procesowe (rep. K)</t>
  </si>
  <si>
    <t>Sprawy z zakr. ubezpieczeń i prawa pracy</t>
  </si>
  <si>
    <t>procesowe z zakr. ubezpieczeń (rep. U)</t>
  </si>
  <si>
    <t>procesowe z zakr. prawa pracy (rep. P)</t>
  </si>
  <si>
    <t>Sprawy gospodarcze</t>
  </si>
  <si>
    <t>procesowe (rep. GC)</t>
  </si>
  <si>
    <t>nieprocesowe (rep. GNs)</t>
  </si>
  <si>
    <t>nakazowe i upominawcze (rep. GNc)</t>
  </si>
  <si>
    <t>nieprocesowe (rep. Ns)</t>
  </si>
  <si>
    <t>Sprawy rodzinne</t>
  </si>
  <si>
    <t>Sprawy upadłościowe</t>
  </si>
  <si>
    <t>nadzór sądowy nad postęp. przygotowawczym (rep. Kp)</t>
  </si>
  <si>
    <t>wykroczeniowe (rep. W)</t>
  </si>
  <si>
    <t>nakazowe i upominawcze (rep. Np.)</t>
  </si>
  <si>
    <t>procesowe (rep. RC)</t>
  </si>
  <si>
    <t>nieprocesowe (rep. RNs)</t>
  </si>
  <si>
    <t>opiekuńcze (rep. Nsm)</t>
  </si>
  <si>
    <t>z zakresu postępowania upadłościowego (rep. GU)</t>
  </si>
  <si>
    <t>po ogłoszeniu upadłości (rep. Gup)</t>
  </si>
  <si>
    <t>z zakresu postępowania naprawczego (rep. GN)</t>
  </si>
  <si>
    <t>o zakaz prowadzenia działalności gospodarczej (rep. GZd)</t>
  </si>
  <si>
    <t>z poprzedniego wykazu U</t>
  </si>
  <si>
    <t>odszkodowanie za mienie (rep. Pm)</t>
  </si>
  <si>
    <t>uproszczone (rep. C-upr.)</t>
  </si>
  <si>
    <t>uproszczone (rep. P-upr.)</t>
  </si>
  <si>
    <t>uproszczone (rep. GC-upr.)</t>
  </si>
  <si>
    <t>skarbowe (rep. Ks)</t>
  </si>
  <si>
    <t>* śreni czas trwania postępowania obliczony jako średnia ważona na podstawie poszczególnych przedziałów czasowych</t>
  </si>
  <si>
    <t>ŚREDNI CZAS TRWANIA (dotychczas SPRAWNOŚĆ) POSTĘPOWAŃ SĄDOWYCH WYBRANYCH KATEGORII SPRAW I INSTANCJI - ZA ROK 2014 (łącznie z czasem trwania mediacji)</t>
  </si>
  <si>
    <t>ŚREDNI CZAS TRWANIA (dotychczas SPRAWNOŚĆ) POSTĘPOWAŃ SĄDOWYCH WYBRANYCH KATEGORII SPRAW I INSTANCJI - ZA ROK 2015 (łącznie z czasem trwania mediacji)</t>
  </si>
  <si>
    <t>ŚREDNI CZAS TRWANIA (dotychczas SPRAWNOŚĆ) POSTĘPOWAŃ SĄDOWYCH WYBRANYCH KATEGORII SPRAW I INSTANCJI - ZA ROK 2013 (łącznie z czasem trwania mediacji)</t>
  </si>
  <si>
    <t>ŚREDNI CZAS TRWANIA (dotychczas SPRAWNOŚĆ) POSTĘPOWAŃ SĄDOWYCH WYBRANYCH KATEGORII SPRAW I INSTANCJI - ZA ROK 2012 (łącznie z czasem trwania mediacji)</t>
  </si>
  <si>
    <t>ŚREDNI CZAS TRWANIA (dotychczas SPRAWNOŚĆ) POSTĘPOWAŃ SĄDOWYCH WYBRANYCH KATEGORII SPRAW I INSTANCJI - ZA ROK 2011 (łącznie z czasem trwania mediacji)</t>
  </si>
  <si>
    <t>Średni czas
trwania postęp.
sądowego*</t>
  </si>
  <si>
    <r>
      <t>Średni czas
trwania postęp.
sądowego</t>
    </r>
    <r>
      <rPr>
        <sz val="11"/>
        <rFont val="Calibri"/>
        <family val="2"/>
        <charset val="238"/>
      </rPr>
      <t>*</t>
    </r>
  </si>
  <si>
    <t>X</t>
  </si>
  <si>
    <t>nieprocesowe (rep. Ns) -z wyłączeniem rejestrowych</t>
  </si>
  <si>
    <t>Sprawy z zakr. prawa pracy i ubezp. społecznych</t>
  </si>
  <si>
    <t>Sprawy karne i wykroczeniowe</t>
  </si>
  <si>
    <t>nakazowe (rep. Np)</t>
  </si>
  <si>
    <t>Sprawy upadłościowe i restrukturyzacyjne</t>
  </si>
  <si>
    <t>o ogłoszenie upadłości (rep. GU)</t>
  </si>
  <si>
    <t>po ogłoszeniu upadłości (rep. GUp)</t>
  </si>
  <si>
    <t>(z poprzedniego wykazu) (rep. U)</t>
  </si>
  <si>
    <t>o otwarcie postęp. restrukturyzacyjnego (rep. GR)</t>
  </si>
  <si>
    <t>o zatwierdzenie układu (rep. GRz)</t>
  </si>
  <si>
    <t>po otwarciu przyśpieszonego postępowania restrukt (rep. GRp)</t>
  </si>
  <si>
    <t>po otwarciu postępowania układowego (rep. GRu)</t>
  </si>
  <si>
    <t>po otwarciu postępowania sanacyjnego (rep. GRs)</t>
  </si>
  <si>
    <t>ŚREDNI CZAS TRWANIA (dotychczas SPRAWNOŚĆ) POSTĘPOWAŃ SĄDOWYCH WYBRANYCH KATEGORII SPRAW I INSTANCJI - ZA ROK 2016 (łącznie z czasem trwania mediacji)</t>
  </si>
  <si>
    <t>z tego:</t>
  </si>
  <si>
    <t>Elektroniczne Postępowanie Upominawcze (EPU)</t>
  </si>
  <si>
    <t>o zmianę, uchylenie lub stwierdzenie wykonaniaukładu w postępowaniu restrukturyzacyjnym (rep. GReu)</t>
  </si>
  <si>
    <t>zażalenia rozpoznawane przez sąd restrukturyzacyjny (rep. GRez)</t>
  </si>
  <si>
    <t>środki odwoławcze rozpoznawane przez sędziego - komisarza (rep. GRk)</t>
  </si>
  <si>
    <t>wszczęte przed sądem restrukturyzacyjnym sprawy rozpoznawane według przepisów kpc (rep. GRo)</t>
  </si>
  <si>
    <t>ŚREDNI CZAS TRWANIA (dotychczas SPRAWNOŚĆ) POSTĘPOWAŃ SĄDOWYCH WYBRANYCH KATEGORII SPRAW I INSTANCJI - ZA ROK 2017 (łącznie z czasem trwania mediacji)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</si>
</sst>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\ %"/>
    <numFmt numFmtId="165" formatCode="#,##0.0"/>
    <numFmt numFmtId="166" formatCode="#,##0;\-\ #,##0"/>
    <numFmt numFmtId="167" formatCode="#,##0.0\ %;\-\ #,##0.0\ %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color indexed="13"/>
      <name val="Arial"/>
      <family val="2"/>
    </font>
    <font>
      <sz val="8"/>
      <color indexed="39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8"/>
      <color rgb="FF1607DF"/>
      <name val="Arial"/>
      <family val="2"/>
    </font>
    <font>
      <sz val="11"/>
      <name val="Calibri"/>
      <family val="2"/>
    </font>
    <font>
      <sz val="8"/>
      <name val="Arial"/>
      <family val="2"/>
      <charset val="238"/>
    </font>
    <font>
      <sz val="9"/>
      <color theme="1"/>
      <name val="Arial"/>
      <family val="2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b/>
      <sz val="11"/>
      <color theme="0"/>
      <name val="Calibri"/>
      <family val="2"/>
      <charset val="238"/>
    </font>
  </fonts>
  <fills count="7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5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5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58"/>
      </patternFill>
    </fill>
    <fill>
      <patternFill patternType="solid">
        <fgColor rgb="FFFFFF66"/>
        <bgColor indexed="58"/>
      </patternFill>
    </fill>
    <fill>
      <patternFill patternType="solid">
        <fgColor theme="9" tint="-0.249977111117893"/>
        <bgColor indexed="5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58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12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72">
    <xf numFmtId="0" fontId="0" fillId="0" borderId="0"/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4" fillId="4" borderId="2" applyNumberFormat="0" applyProtection="0">
      <alignment horizontal="left" vertical="center" indent="1"/>
    </xf>
    <xf numFmtId="4" fontId="4" fillId="0" borderId="2" applyNumberFormat="0" applyProtection="0">
      <alignment horizontal="right" vertical="center"/>
    </xf>
    <xf numFmtId="0" fontId="4" fillId="5" borderId="2" applyNumberFormat="0" applyProtection="0">
      <alignment horizontal="left" vertical="center" indent="1"/>
    </xf>
    <xf numFmtId="0" fontId="4" fillId="6" borderId="2" applyNumberFormat="0" applyProtection="0">
      <alignment horizontal="left" vertical="center" indent="1"/>
    </xf>
    <xf numFmtId="0" fontId="4" fillId="7" borderId="2" applyNumberFormat="0" applyProtection="0">
      <alignment horizontal="left" vertical="center" indent="1"/>
    </xf>
    <xf numFmtId="0" fontId="7" fillId="12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6" borderId="0" applyNumberFormat="0" applyBorder="0" applyAlignment="0" applyProtection="0"/>
    <xf numFmtId="0" fontId="15" fillId="21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5" fillId="1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5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7" fillId="12" borderId="0"/>
    <xf numFmtId="0" fontId="8" fillId="0" borderId="0"/>
    <xf numFmtId="4" fontId="4" fillId="35" borderId="2" applyNumberFormat="0" applyProtection="0">
      <alignment vertical="center"/>
    </xf>
    <xf numFmtId="4" fontId="19" fillId="36" borderId="2" applyNumberFormat="0" applyProtection="0">
      <alignment vertical="center"/>
    </xf>
    <xf numFmtId="4" fontId="4" fillId="36" borderId="2" applyNumberFormat="0" applyProtection="0">
      <alignment horizontal="left" vertical="center" indent="1"/>
    </xf>
    <xf numFmtId="0" fontId="12" fillId="35" borderId="6" applyNumberFormat="0" applyProtection="0">
      <alignment horizontal="left" vertical="top" indent="1"/>
    </xf>
    <xf numFmtId="4" fontId="23" fillId="0" borderId="2" applyNumberFormat="0" applyProtection="0">
      <alignment horizontal="right" vertical="center"/>
    </xf>
    <xf numFmtId="4" fontId="20" fillId="0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8" borderId="7" applyNumberFormat="0" applyProtection="0">
      <alignment horizontal="right" vertical="center"/>
    </xf>
    <xf numFmtId="4" fontId="4" fillId="16" borderId="2" applyNumberFormat="0" applyProtection="0">
      <alignment horizontal="right" vertical="center"/>
    </xf>
    <xf numFmtId="4" fontId="4" fillId="39" borderId="2" applyNumberFormat="0" applyProtection="0">
      <alignment horizontal="right" vertical="center"/>
    </xf>
    <xf numFmtId="4" fontId="4" fillId="40" borderId="2" applyNumberFormat="0" applyProtection="0">
      <alignment horizontal="right" vertical="center"/>
    </xf>
    <xf numFmtId="4" fontId="24" fillId="0" borderId="2" applyNumberFormat="0" applyProtection="0">
      <alignment horizontal="right" vertical="center"/>
    </xf>
    <xf numFmtId="4" fontId="21" fillId="0" borderId="2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4" fillId="41" borderId="2" applyNumberFormat="0" applyProtection="0">
      <alignment horizontal="right" vertical="center"/>
    </xf>
    <xf numFmtId="4" fontId="4" fillId="42" borderId="7" applyNumberFormat="0" applyProtection="0">
      <alignment horizontal="left" vertical="center" indent="1"/>
    </xf>
    <xf numFmtId="4" fontId="11" fillId="15" borderId="7" applyNumberFormat="0" applyProtection="0">
      <alignment horizontal="left" vertical="center" indent="1"/>
    </xf>
    <xf numFmtId="4" fontId="11" fillId="15" borderId="7" applyNumberFormat="0" applyProtection="0">
      <alignment horizontal="left" vertical="center" indent="1"/>
    </xf>
    <xf numFmtId="4" fontId="4" fillId="13" borderId="2" applyNumberFormat="0" applyProtection="0">
      <alignment horizontal="right" vertical="center"/>
    </xf>
    <xf numFmtId="4" fontId="4" fillId="7" borderId="7" applyNumberFormat="0" applyProtection="0">
      <alignment horizontal="left" vertical="center" indent="1"/>
    </xf>
    <xf numFmtId="4" fontId="4" fillId="13" borderId="7" applyNumberFormat="0" applyProtection="0">
      <alignment horizontal="left" vertical="center" indent="1"/>
    </xf>
    <xf numFmtId="0" fontId="7" fillId="15" borderId="6" applyNumberFormat="0" applyProtection="0">
      <alignment horizontal="left" vertical="top" indent="1"/>
    </xf>
    <xf numFmtId="0" fontId="7" fillId="13" borderId="6" applyNumberFormat="0" applyProtection="0">
      <alignment horizontal="left" vertical="top" indent="1"/>
    </xf>
    <xf numFmtId="0" fontId="7" fillId="6" borderId="6" applyNumberFormat="0" applyProtection="0">
      <alignment horizontal="left" vertical="top" indent="1"/>
    </xf>
    <xf numFmtId="0" fontId="7" fillId="7" borderId="6" applyNumberFormat="0" applyProtection="0">
      <alignment horizontal="left" vertical="top" indent="1"/>
    </xf>
    <xf numFmtId="0" fontId="7" fillId="43" borderId="8" applyNumberFormat="0">
      <protection locked="0"/>
    </xf>
    <xf numFmtId="0" fontId="9" fillId="15" borderId="9" applyBorder="0"/>
    <xf numFmtId="4" fontId="10" fillId="44" borderId="6" applyNumberFormat="0" applyProtection="0">
      <alignment vertical="center"/>
    </xf>
    <xf numFmtId="4" fontId="19" fillId="45" borderId="10" applyNumberFormat="0" applyProtection="0">
      <alignment vertical="center"/>
    </xf>
    <xf numFmtId="4" fontId="10" fillId="4" borderId="6" applyNumberFormat="0" applyProtection="0">
      <alignment horizontal="left" vertical="center" indent="1"/>
    </xf>
    <xf numFmtId="0" fontId="10" fillId="44" borderId="6" applyNumberFormat="0" applyProtection="0">
      <alignment horizontal="left" vertical="top" indent="1"/>
    </xf>
    <xf numFmtId="4" fontId="9" fillId="46" borderId="2" applyNumberFormat="0" applyProtection="0">
      <alignment horizontal="right" vertical="center"/>
    </xf>
    <xf numFmtId="0" fontId="10" fillId="13" borderId="6" applyNumberFormat="0" applyProtection="0">
      <alignment horizontal="left" vertical="top" indent="1"/>
    </xf>
    <xf numFmtId="4" fontId="13" fillId="47" borderId="7" applyNumberFormat="0" applyProtection="0">
      <alignment horizontal="left" vertical="center" indent="1"/>
    </xf>
    <xf numFmtId="0" fontId="4" fillId="48" borderId="10"/>
    <xf numFmtId="4" fontId="14" fillId="43" borderId="2" applyNumberFormat="0" applyProtection="0">
      <alignment horizontal="right" vertical="center"/>
    </xf>
    <xf numFmtId="0" fontId="18" fillId="0" borderId="0" applyNumberFormat="0" applyFill="0" applyBorder="0" applyAlignment="0" applyProtection="0"/>
    <xf numFmtId="0" fontId="26" fillId="12" borderId="0"/>
  </cellStyleXfs>
  <cellXfs count="17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4" fillId="0" borderId="2" xfId="4" applyNumberFormat="1">
      <alignment horizontal="right" vertical="center"/>
    </xf>
    <xf numFmtId="164" fontId="4" fillId="0" borderId="2" xfId="4" applyNumberFormat="1">
      <alignment horizontal="right" vertical="center"/>
    </xf>
    <xf numFmtId="165" fontId="4" fillId="0" borderId="2" xfId="4" applyNumberFormat="1">
      <alignment horizontal="right" vertical="center"/>
    </xf>
    <xf numFmtId="166" fontId="4" fillId="0" borderId="2" xfId="4" applyNumberFormat="1">
      <alignment horizontal="right" vertical="center"/>
    </xf>
    <xf numFmtId="0" fontId="6" fillId="8" borderId="1" xfId="0" applyFont="1" applyFill="1" applyBorder="1" applyAlignment="1">
      <alignment horizontal="center" vertical="center" wrapText="1"/>
    </xf>
    <xf numFmtId="3" fontId="4" fillId="2" borderId="2" xfId="4" applyNumberFormat="1" applyFill="1">
      <alignment horizontal="right" vertical="center"/>
    </xf>
    <xf numFmtId="164" fontId="4" fillId="2" borderId="2" xfId="4" applyNumberFormat="1" applyFill="1">
      <alignment horizontal="right" vertical="center"/>
    </xf>
    <xf numFmtId="165" fontId="4" fillId="2" borderId="2" xfId="4" applyNumberFormat="1" applyFill="1">
      <alignment horizontal="right" vertical="center"/>
    </xf>
    <xf numFmtId="3" fontId="4" fillId="8" borderId="2" xfId="4" applyNumberFormat="1" applyFill="1">
      <alignment horizontal="right" vertical="center"/>
    </xf>
    <xf numFmtId="164" fontId="4" fillId="8" borderId="2" xfId="4" applyNumberFormat="1" applyFill="1">
      <alignment horizontal="right" vertical="center"/>
    </xf>
    <xf numFmtId="165" fontId="4" fillId="8" borderId="2" xfId="4" applyNumberFormat="1" applyFill="1">
      <alignment horizontal="right" vertical="center"/>
    </xf>
    <xf numFmtId="3" fontId="5" fillId="9" borderId="2" xfId="4" applyNumberFormat="1" applyFont="1" applyFill="1">
      <alignment horizontal="right" vertical="center"/>
    </xf>
    <xf numFmtId="164" fontId="5" fillId="9" borderId="2" xfId="4" applyNumberFormat="1" applyFont="1" applyFill="1">
      <alignment horizontal="right" vertical="center"/>
    </xf>
    <xf numFmtId="165" fontId="5" fillId="9" borderId="2" xfId="4" applyNumberFormat="1" applyFont="1" applyFill="1">
      <alignment horizontal="right" vertical="center"/>
    </xf>
    <xf numFmtId="0" fontId="4" fillId="0" borderId="0" xfId="7" applyFill="1" applyBorder="1" applyAlignment="1">
      <alignment vertical="center"/>
    </xf>
    <xf numFmtId="0" fontId="2" fillId="0" borderId="0" xfId="0" applyFont="1" applyAlignment="1">
      <alignment horizontal="center"/>
    </xf>
    <xf numFmtId="0" fontId="5" fillId="9" borderId="2" xfId="3" quotePrefix="1" applyFont="1" applyFill="1" applyAlignment="1">
      <alignment horizontal="left" vertical="center"/>
    </xf>
    <xf numFmtId="0" fontId="4" fillId="8" borderId="2" xfId="5" quotePrefix="1" applyFill="1" applyAlignment="1">
      <alignment horizontal="left" vertical="center" indent="1"/>
    </xf>
    <xf numFmtId="0" fontId="4" fillId="2" borderId="2" xfId="6" quotePrefix="1" applyFill="1" applyAlignment="1">
      <alignment horizontal="left" vertical="center" indent="2"/>
    </xf>
    <xf numFmtId="0" fontId="4" fillId="0" borderId="2" xfId="7" quotePrefix="1" applyFill="1" applyAlignment="1">
      <alignment horizontal="left" vertical="center" indent="3"/>
    </xf>
    <xf numFmtId="165" fontId="4" fillId="52" borderId="2" xfId="4" applyNumberFormat="1" applyFill="1">
      <alignment horizontal="right" vertical="center"/>
    </xf>
    <xf numFmtId="164" fontId="4" fillId="52" borderId="2" xfId="4" applyNumberFormat="1" applyFill="1">
      <alignment horizontal="right" vertical="center"/>
    </xf>
    <xf numFmtId="3" fontId="4" fillId="52" borderId="2" xfId="4" applyNumberFormat="1" applyFill="1">
      <alignment horizontal="right" vertical="center"/>
    </xf>
    <xf numFmtId="0" fontId="4" fillId="51" borderId="2" xfId="6" quotePrefix="1" applyFill="1" applyAlignment="1">
      <alignment horizontal="left" vertical="center" indent="2"/>
    </xf>
    <xf numFmtId="0" fontId="4" fillId="52" borderId="2" xfId="5" quotePrefix="1" applyFill="1" applyAlignment="1">
      <alignment horizontal="left" vertical="center" indent="1"/>
    </xf>
    <xf numFmtId="0" fontId="5" fillId="49" borderId="2" xfId="3" quotePrefix="1" applyFont="1" applyFill="1" applyAlignment="1">
      <alignment horizontal="left" vertical="center"/>
    </xf>
    <xf numFmtId="0" fontId="3" fillId="10" borderId="1" xfId="9" applyFont="1" applyBorder="1" applyAlignment="1">
      <alignment horizontal="center" vertical="center"/>
    </xf>
    <xf numFmtId="0" fontId="2" fillId="10" borderId="1" xfId="9" applyFont="1" applyBorder="1" applyAlignment="1">
      <alignment horizontal="center" vertical="center" wrapText="1"/>
    </xf>
    <xf numFmtId="0" fontId="2" fillId="11" borderId="1" xfId="10" applyFont="1" applyBorder="1" applyAlignment="1">
      <alignment horizontal="center" vertical="center" wrapText="1"/>
    </xf>
    <xf numFmtId="165" fontId="5" fillId="49" borderId="2" xfId="4" applyNumberFormat="1" applyFont="1" applyFill="1">
      <alignment horizontal="right" vertical="center"/>
    </xf>
    <xf numFmtId="164" fontId="5" fillId="49" borderId="2" xfId="4" applyNumberFormat="1" applyFont="1" applyFill="1">
      <alignment horizontal="right" vertical="center"/>
    </xf>
    <xf numFmtId="3" fontId="5" fillId="49" borderId="2" xfId="4" applyNumberFormat="1" applyFont="1" applyFill="1">
      <alignment horizontal="right" vertical="center"/>
    </xf>
    <xf numFmtId="3" fontId="4" fillId="0" borderId="2" xfId="4" applyNumberFormat="1">
      <alignment horizontal="right" vertical="center"/>
    </xf>
    <xf numFmtId="165" fontId="4" fillId="0" borderId="2" xfId="4" applyNumberFormat="1">
      <alignment horizontal="right" vertical="center"/>
    </xf>
    <xf numFmtId="164" fontId="4" fillId="0" borderId="2" xfId="4" applyNumberFormat="1">
      <alignment horizontal="right" vertical="center"/>
    </xf>
    <xf numFmtId="166" fontId="4" fillId="0" borderId="2" xfId="4" applyNumberFormat="1">
      <alignment horizontal="right" vertical="center"/>
    </xf>
    <xf numFmtId="3" fontId="4" fillId="51" borderId="2" xfId="4" applyNumberFormat="1" applyFill="1">
      <alignment horizontal="right" vertical="center"/>
    </xf>
    <xf numFmtId="164" fontId="4" fillId="51" borderId="2" xfId="4" applyNumberFormat="1" applyFill="1">
      <alignment horizontal="right" vertical="center"/>
    </xf>
    <xf numFmtId="165" fontId="4" fillId="51" borderId="2" xfId="4" applyNumberFormat="1" applyFill="1">
      <alignment horizontal="right" vertical="center"/>
    </xf>
    <xf numFmtId="0" fontId="5" fillId="53" borderId="2" xfId="3" quotePrefix="1" applyFont="1" applyFill="1" applyAlignment="1">
      <alignment horizontal="left" vertical="center"/>
    </xf>
    <xf numFmtId="3" fontId="5" fillId="53" borderId="2" xfId="4" applyNumberFormat="1" applyFont="1" applyFill="1">
      <alignment horizontal="right" vertical="center"/>
    </xf>
    <xf numFmtId="164" fontId="5" fillId="53" borderId="2" xfId="4" applyNumberFormat="1" applyFont="1" applyFill="1">
      <alignment horizontal="right" vertical="center"/>
    </xf>
    <xf numFmtId="165" fontId="5" fillId="53" borderId="2" xfId="4" applyNumberFormat="1" applyFont="1" applyFill="1">
      <alignment horizontal="right" vertical="center"/>
    </xf>
    <xf numFmtId="0" fontId="2" fillId="55" borderId="1" xfId="10" applyFont="1" applyFill="1" applyBorder="1" applyAlignment="1">
      <alignment horizontal="center" vertical="center" wrapText="1"/>
    </xf>
    <xf numFmtId="0" fontId="3" fillId="56" borderId="1" xfId="9" applyFont="1" applyFill="1" applyBorder="1" applyAlignment="1">
      <alignment horizontal="center" vertical="center"/>
    </xf>
    <xf numFmtId="0" fontId="2" fillId="56" borderId="1" xfId="9" applyFont="1" applyFill="1" applyBorder="1" applyAlignment="1">
      <alignment horizontal="center" vertical="center" wrapText="1"/>
    </xf>
    <xf numFmtId="0" fontId="4" fillId="56" borderId="2" xfId="6" quotePrefix="1" applyFill="1" applyAlignment="1">
      <alignment horizontal="left" vertical="center" indent="2"/>
    </xf>
    <xf numFmtId="3" fontId="4" fillId="56" borderId="2" xfId="4" applyNumberFormat="1" applyFill="1">
      <alignment horizontal="right" vertical="center"/>
    </xf>
    <xf numFmtId="164" fontId="4" fillId="56" borderId="2" xfId="4" applyNumberFormat="1" applyFill="1">
      <alignment horizontal="right" vertical="center"/>
    </xf>
    <xf numFmtId="165" fontId="4" fillId="56" borderId="2" xfId="4" applyNumberFormat="1" applyFill="1">
      <alignment horizontal="right" vertical="center"/>
    </xf>
    <xf numFmtId="0" fontId="4" fillId="55" borderId="2" xfId="5" quotePrefix="1" applyFill="1" applyAlignment="1">
      <alignment horizontal="left" vertical="center" indent="1"/>
    </xf>
    <xf numFmtId="3" fontId="4" fillId="55" borderId="2" xfId="4" applyNumberFormat="1" applyFill="1">
      <alignment horizontal="right" vertical="center"/>
    </xf>
    <xf numFmtId="164" fontId="4" fillId="55" borderId="2" xfId="4" applyNumberFormat="1" applyFill="1">
      <alignment horizontal="right" vertical="center"/>
    </xf>
    <xf numFmtId="165" fontId="4" fillId="55" borderId="2" xfId="4" applyNumberFormat="1" applyFill="1">
      <alignment horizontal="right" vertical="center"/>
    </xf>
    <xf numFmtId="0" fontId="4" fillId="0" borderId="0" xfId="7" applyFill="1" applyBorder="1" applyAlignment="1">
      <alignment horizontal="left" vertical="center" indent="3"/>
    </xf>
    <xf numFmtId="0" fontId="4" fillId="0" borderId="11" xfId="7" applyFill="1" applyBorder="1" applyAlignment="1">
      <alignment vertical="center"/>
    </xf>
    <xf numFmtId="0" fontId="5" fillId="57" borderId="2" xfId="3" quotePrefix="1" applyFont="1" applyFill="1" applyAlignment="1">
      <alignment horizontal="left" vertical="center"/>
    </xf>
    <xf numFmtId="0" fontId="4" fillId="59" borderId="2" xfId="5" quotePrefix="1" applyFill="1" applyAlignment="1">
      <alignment horizontal="left" vertical="center" indent="1"/>
    </xf>
    <xf numFmtId="3" fontId="4" fillId="59" borderId="2" xfId="4" applyNumberFormat="1" applyFill="1">
      <alignment horizontal="right" vertical="center"/>
    </xf>
    <xf numFmtId="164" fontId="4" fillId="59" borderId="2" xfId="4" applyNumberFormat="1" applyFill="1">
      <alignment horizontal="right" vertical="center"/>
    </xf>
    <xf numFmtId="165" fontId="4" fillId="59" borderId="2" xfId="4" applyNumberFormat="1" applyFill="1">
      <alignment horizontal="right" vertical="center"/>
    </xf>
    <xf numFmtId="0" fontId="22" fillId="58" borderId="1" xfId="9" applyFill="1" applyBorder="1" applyAlignment="1">
      <alignment horizontal="center" vertical="center"/>
    </xf>
    <xf numFmtId="0" fontId="22" fillId="58" borderId="1" xfId="9" applyFill="1" applyBorder="1" applyAlignment="1">
      <alignment horizontal="center" vertical="center" wrapText="1"/>
    </xf>
    <xf numFmtId="0" fontId="22" fillId="59" borderId="1" xfId="10" applyFill="1" applyBorder="1" applyAlignment="1">
      <alignment horizontal="center" vertical="center" wrapText="1"/>
    </xf>
    <xf numFmtId="3" fontId="4" fillId="60" borderId="2" xfId="4" applyNumberFormat="1" applyFill="1">
      <alignment horizontal="right" vertical="center"/>
    </xf>
    <xf numFmtId="164" fontId="4" fillId="60" borderId="2" xfId="4" applyNumberFormat="1" applyFill="1">
      <alignment horizontal="right" vertical="center"/>
    </xf>
    <xf numFmtId="165" fontId="4" fillId="60" borderId="2" xfId="4" applyNumberFormat="1" applyFill="1">
      <alignment horizontal="right" vertical="center"/>
    </xf>
    <xf numFmtId="3" fontId="4" fillId="57" borderId="2" xfId="4" applyNumberFormat="1" applyFill="1">
      <alignment horizontal="right" vertical="center"/>
    </xf>
    <xf numFmtId="164" fontId="4" fillId="57" borderId="2" xfId="4" applyNumberFormat="1" applyFill="1">
      <alignment horizontal="right" vertical="center"/>
    </xf>
    <xf numFmtId="165" fontId="4" fillId="57" borderId="2" xfId="4" applyNumberFormat="1" applyFill="1">
      <alignment horizontal="right" vertical="center"/>
    </xf>
    <xf numFmtId="0" fontId="4" fillId="60" borderId="2" xfId="6" quotePrefix="1" applyFill="1" applyAlignment="1">
      <alignment horizontal="left" vertical="center" indent="2"/>
    </xf>
    <xf numFmtId="0" fontId="22" fillId="61" borderId="1" xfId="10" applyFill="1" applyBorder="1" applyAlignment="1">
      <alignment horizontal="center" vertical="center" wrapText="1"/>
    </xf>
    <xf numFmtId="0" fontId="4" fillId="61" borderId="2" xfId="5" quotePrefix="1" applyFill="1" applyAlignment="1">
      <alignment horizontal="left" vertical="center" indent="1"/>
    </xf>
    <xf numFmtId="3" fontId="4" fillId="61" borderId="2" xfId="4" applyNumberFormat="1" applyFill="1">
      <alignment horizontal="right" vertical="center"/>
    </xf>
    <xf numFmtId="164" fontId="4" fillId="61" borderId="2" xfId="4" applyNumberFormat="1" applyFill="1">
      <alignment horizontal="right" vertical="center"/>
    </xf>
    <xf numFmtId="165" fontId="4" fillId="61" borderId="2" xfId="4" applyNumberFormat="1" applyFill="1">
      <alignment horizontal="right" vertical="center"/>
    </xf>
    <xf numFmtId="0" fontId="22" fillId="62" borderId="1" xfId="9" applyFill="1" applyBorder="1" applyAlignment="1">
      <alignment horizontal="center" vertical="center" wrapText="1"/>
    </xf>
    <xf numFmtId="0" fontId="22" fillId="62" borderId="1" xfId="9" applyFill="1" applyBorder="1" applyAlignment="1">
      <alignment horizontal="center" vertical="center"/>
    </xf>
    <xf numFmtId="0" fontId="4" fillId="62" borderId="2" xfId="6" quotePrefix="1" applyFill="1" applyAlignment="1">
      <alignment horizontal="left" vertical="center" indent="2"/>
    </xf>
    <xf numFmtId="3" fontId="4" fillId="62" borderId="2" xfId="4" applyNumberFormat="1" applyFill="1">
      <alignment horizontal="right" vertical="center"/>
    </xf>
    <xf numFmtId="164" fontId="4" fillId="62" borderId="2" xfId="4" applyNumberFormat="1" applyFill="1">
      <alignment horizontal="right" vertical="center"/>
    </xf>
    <xf numFmtId="165" fontId="4" fillId="62" borderId="2" xfId="4" applyNumberFormat="1" applyFill="1">
      <alignment horizontal="right" vertical="center"/>
    </xf>
    <xf numFmtId="0" fontId="5" fillId="63" borderId="2" xfId="3" quotePrefix="1" applyFont="1" applyFill="1" applyAlignment="1">
      <alignment horizontal="left" vertical="center"/>
    </xf>
    <xf numFmtId="3" fontId="4" fillId="63" borderId="2" xfId="4" applyNumberFormat="1" applyFill="1">
      <alignment horizontal="right" vertical="center"/>
    </xf>
    <xf numFmtId="164" fontId="4" fillId="63" borderId="2" xfId="4" applyNumberFormat="1" applyFill="1">
      <alignment horizontal="right" vertical="center"/>
    </xf>
    <xf numFmtId="165" fontId="4" fillId="63" borderId="2" xfId="4" applyNumberFormat="1" applyFill="1">
      <alignment horizontal="right" vertical="center"/>
    </xf>
    <xf numFmtId="0" fontId="25" fillId="64" borderId="1" xfId="13" applyFont="1" applyFill="1" applyBorder="1" applyAlignment="1">
      <alignment horizontal="center" vertical="center" wrapText="1"/>
    </xf>
    <xf numFmtId="0" fontId="27" fillId="62" borderId="1" xfId="9" applyFont="1" applyFill="1" applyBorder="1" applyAlignment="1">
      <alignment horizontal="center" vertical="center"/>
    </xf>
    <xf numFmtId="0" fontId="25" fillId="65" borderId="1" xfId="13" applyFont="1" applyFill="1" applyBorder="1" applyAlignment="1">
      <alignment horizontal="center" vertical="center" wrapText="1"/>
    </xf>
    <xf numFmtId="0" fontId="25" fillId="66" borderId="1" xfId="13" applyFont="1" applyFill="1" applyBorder="1" applyAlignment="1">
      <alignment horizontal="center" vertical="center" wrapText="1"/>
    </xf>
    <xf numFmtId="0" fontId="25" fillId="50" borderId="1" xfId="13" applyFont="1" applyFill="1" applyBorder="1" applyAlignment="1">
      <alignment horizontal="center" vertical="center" wrapText="1"/>
    </xf>
    <xf numFmtId="0" fontId="25" fillId="54" borderId="1" xfId="13" applyFont="1" applyFill="1" applyBorder="1" applyAlignment="1">
      <alignment horizontal="center" vertical="center" wrapText="1"/>
    </xf>
    <xf numFmtId="0" fontId="22" fillId="10" borderId="1" xfId="9" applyBorder="1" applyAlignment="1">
      <alignment horizontal="center" vertical="center" wrapText="1"/>
    </xf>
    <xf numFmtId="0" fontId="22" fillId="11" borderId="1" xfId="10" applyBorder="1" applyAlignment="1">
      <alignment horizontal="center" vertical="center" wrapText="1"/>
    </xf>
    <xf numFmtId="0" fontId="27" fillId="10" borderId="1" xfId="9" applyFont="1" applyBorder="1" applyAlignment="1">
      <alignment horizontal="center" vertical="center"/>
    </xf>
    <xf numFmtId="3" fontId="14" fillId="43" borderId="2" xfId="69" applyNumberFormat="1">
      <alignment horizontal="right" vertical="center"/>
    </xf>
    <xf numFmtId="167" fontId="4" fillId="0" borderId="2" xfId="4" applyNumberFormat="1">
      <alignment horizontal="right" vertical="center"/>
    </xf>
    <xf numFmtId="0" fontId="4" fillId="0" borderId="2" xfId="7" quotePrefix="1" applyFill="1" applyAlignment="1">
      <alignment horizontal="left" vertical="center" indent="5"/>
    </xf>
    <xf numFmtId="165" fontId="14" fillId="43" borderId="2" xfId="69" applyNumberFormat="1">
      <alignment horizontal="right" vertical="center"/>
    </xf>
    <xf numFmtId="0" fontId="4" fillId="67" borderId="2" xfId="3" quotePrefix="1" applyFill="1" applyAlignment="1">
      <alignment horizontal="left" vertical="center" indent="2"/>
    </xf>
    <xf numFmtId="3" fontId="4" fillId="67" borderId="2" xfId="4" applyNumberFormat="1" applyFill="1">
      <alignment horizontal="right" vertical="center"/>
    </xf>
    <xf numFmtId="164" fontId="4" fillId="67" borderId="2" xfId="4" applyNumberFormat="1" applyFill="1">
      <alignment horizontal="right" vertical="center"/>
    </xf>
    <xf numFmtId="165" fontId="4" fillId="67" borderId="2" xfId="4" applyNumberFormat="1" applyFill="1">
      <alignment horizontal="right" vertical="center"/>
    </xf>
    <xf numFmtId="0" fontId="4" fillId="68" borderId="2" xfId="5" quotePrefix="1" applyFill="1" applyAlignment="1">
      <alignment horizontal="left" vertical="center" indent="3"/>
    </xf>
    <xf numFmtId="3" fontId="4" fillId="68" borderId="2" xfId="4" applyNumberFormat="1" applyFill="1">
      <alignment horizontal="right" vertical="center"/>
    </xf>
    <xf numFmtId="164" fontId="4" fillId="68" borderId="2" xfId="4" applyNumberFormat="1" applyFill="1">
      <alignment horizontal="right" vertical="center"/>
    </xf>
    <xf numFmtId="165" fontId="4" fillId="68" borderId="2" xfId="4" applyNumberFormat="1" applyFill="1">
      <alignment horizontal="right" vertical="center"/>
    </xf>
    <xf numFmtId="0" fontId="4" fillId="51" borderId="2" xfId="6" quotePrefix="1" applyFill="1" applyAlignment="1">
      <alignment horizontal="left" vertical="center" indent="4"/>
    </xf>
    <xf numFmtId="0" fontId="4" fillId="0" borderId="2" xfId="7" quotePrefix="1" applyFont="1" applyFill="1" applyAlignment="1">
      <alignment horizontal="left" vertical="center" indent="5"/>
    </xf>
    <xf numFmtId="3" fontId="4" fillId="0" borderId="2" xfId="4" applyNumberFormat="1" applyFill="1">
      <alignment horizontal="right" vertical="center"/>
    </xf>
    <xf numFmtId="164" fontId="4" fillId="0" borderId="2" xfId="4" applyNumberFormat="1" applyFill="1">
      <alignment horizontal="right" vertical="center"/>
    </xf>
    <xf numFmtId="3" fontId="14" fillId="0" borderId="2" xfId="69" applyNumberFormat="1" applyFill="1">
      <alignment horizontal="right" vertical="center"/>
    </xf>
    <xf numFmtId="166" fontId="4" fillId="0" borderId="2" xfId="4" applyNumberFormat="1" applyFill="1">
      <alignment horizontal="right" vertical="center"/>
    </xf>
    <xf numFmtId="167" fontId="4" fillId="0" borderId="2" xfId="4" applyNumberFormat="1" applyFill="1">
      <alignment horizontal="right" vertical="center"/>
    </xf>
    <xf numFmtId="0" fontId="30" fillId="0" borderId="0" xfId="0" applyFont="1"/>
    <xf numFmtId="0" fontId="7" fillId="0" borderId="0" xfId="32" applyFont="1" applyFill="1"/>
    <xf numFmtId="0" fontId="22" fillId="71" borderId="1" xfId="10" applyFill="1" applyBorder="1" applyAlignment="1">
      <alignment horizontal="center" vertical="center" wrapText="1"/>
    </xf>
    <xf numFmtId="3" fontId="4" fillId="69" borderId="2" xfId="4" applyNumberFormat="1" applyFill="1">
      <alignment horizontal="right" vertical="center"/>
    </xf>
    <xf numFmtId="164" fontId="4" fillId="69" borderId="2" xfId="4" applyNumberFormat="1" applyFill="1">
      <alignment horizontal="right" vertical="center"/>
    </xf>
    <xf numFmtId="165" fontId="4" fillId="69" borderId="2" xfId="4" applyNumberFormat="1" applyFill="1">
      <alignment horizontal="right" vertical="center"/>
    </xf>
    <xf numFmtId="0" fontId="22" fillId="69" borderId="1" xfId="9" applyFill="1" applyBorder="1" applyAlignment="1">
      <alignment horizontal="center" vertical="center" wrapText="1"/>
    </xf>
    <xf numFmtId="0" fontId="27" fillId="69" borderId="1" xfId="9" applyFont="1" applyFill="1" applyBorder="1" applyAlignment="1">
      <alignment horizontal="center" vertical="center"/>
    </xf>
    <xf numFmtId="3" fontId="4" fillId="71" borderId="2" xfId="4" applyNumberFormat="1" applyFill="1">
      <alignment horizontal="right" vertical="center"/>
    </xf>
    <xf numFmtId="164" fontId="4" fillId="71" borderId="2" xfId="4" applyNumberFormat="1" applyFill="1">
      <alignment horizontal="right" vertical="center"/>
    </xf>
    <xf numFmtId="165" fontId="4" fillId="71" borderId="2" xfId="4" applyNumberFormat="1" applyFill="1">
      <alignment horizontal="right" vertical="center"/>
    </xf>
    <xf numFmtId="165" fontId="4" fillId="0" borderId="2" xfId="4" applyNumberFormat="1" applyFill="1">
      <alignment horizontal="right" vertical="center"/>
    </xf>
    <xf numFmtId="165" fontId="14" fillId="0" borderId="2" xfId="69" applyNumberFormat="1" applyFill="1">
      <alignment horizontal="right" vertical="center"/>
    </xf>
    <xf numFmtId="0" fontId="4" fillId="71" borderId="2" xfId="5" quotePrefix="1" applyFill="1" applyAlignment="1">
      <alignment horizontal="left" vertical="center" indent="1"/>
    </xf>
    <xf numFmtId="0" fontId="4" fillId="69" borderId="2" xfId="6" quotePrefix="1" applyFill="1" applyAlignment="1">
      <alignment horizontal="left" vertical="center" indent="2"/>
    </xf>
    <xf numFmtId="0" fontId="4" fillId="0" borderId="2" xfId="7" quotePrefix="1" applyFont="1" applyFill="1" applyAlignment="1">
      <alignment horizontal="left" vertical="center" indent="3"/>
    </xf>
    <xf numFmtId="0" fontId="31" fillId="73" borderId="0" xfId="32" applyFont="1" applyFill="1"/>
    <xf numFmtId="0" fontId="32" fillId="72" borderId="1" xfId="13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56" borderId="1" xfId="9" applyFont="1" applyFill="1" applyBorder="1" applyAlignment="1">
      <alignment horizontal="center" vertical="center" wrapText="1"/>
    </xf>
    <xf numFmtId="0" fontId="2" fillId="55" borderId="1" xfId="10" applyFont="1" applyFill="1" applyBorder="1" applyAlignment="1">
      <alignment horizontal="center" vertical="center" wrapText="1"/>
    </xf>
    <xf numFmtId="0" fontId="3" fillId="56" borderId="3" xfId="9" applyFont="1" applyFill="1" applyBorder="1" applyAlignment="1">
      <alignment horizontal="center" vertical="center"/>
    </xf>
    <xf numFmtId="0" fontId="3" fillId="56" borderId="4" xfId="9" applyFont="1" applyFill="1" applyBorder="1" applyAlignment="1">
      <alignment horizontal="center" vertical="center"/>
    </xf>
    <xf numFmtId="0" fontId="3" fillId="56" borderId="5" xfId="9" applyFont="1" applyFill="1" applyBorder="1" applyAlignment="1">
      <alignment horizontal="center" vertical="center"/>
    </xf>
    <xf numFmtId="0" fontId="2" fillId="11" borderId="1" xfId="10" applyFont="1" applyBorder="1" applyAlignment="1">
      <alignment horizontal="center" vertical="center" wrapText="1"/>
    </xf>
    <xf numFmtId="0" fontId="2" fillId="10" borderId="1" xfId="9" applyFont="1" applyBorder="1" applyAlignment="1">
      <alignment horizontal="center" vertical="center" wrapText="1"/>
    </xf>
    <xf numFmtId="0" fontId="3" fillId="10" borderId="3" xfId="9" applyFont="1" applyBorder="1" applyAlignment="1">
      <alignment horizontal="center" vertical="center"/>
    </xf>
    <xf numFmtId="0" fontId="3" fillId="10" borderId="4" xfId="9" applyFont="1" applyBorder="1" applyAlignment="1">
      <alignment horizontal="center" vertical="center"/>
    </xf>
    <xf numFmtId="0" fontId="3" fillId="10" borderId="5" xfId="9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2" fillId="58" borderId="3" xfId="9" applyFill="1" applyBorder="1" applyAlignment="1">
      <alignment horizontal="center" vertical="center"/>
    </xf>
    <xf numFmtId="0" fontId="22" fillId="58" borderId="4" xfId="9" applyFill="1" applyBorder="1" applyAlignment="1">
      <alignment horizontal="center" vertical="center"/>
    </xf>
    <xf numFmtId="0" fontId="22" fillId="58" borderId="5" xfId="9" applyFill="1" applyBorder="1" applyAlignment="1">
      <alignment horizontal="center" vertical="center"/>
    </xf>
    <xf numFmtId="0" fontId="2" fillId="58" borderId="1" xfId="0" applyFont="1" applyFill="1" applyBorder="1" applyAlignment="1">
      <alignment horizontal="center" vertical="center" wrapText="1"/>
    </xf>
    <xf numFmtId="0" fontId="22" fillId="59" borderId="1" xfId="10" applyFill="1" applyBorder="1" applyAlignment="1">
      <alignment horizontal="center" vertical="center" wrapText="1"/>
    </xf>
    <xf numFmtId="0" fontId="2" fillId="62" borderId="1" xfId="0" applyFont="1" applyFill="1" applyBorder="1" applyAlignment="1">
      <alignment horizontal="center" vertical="center" wrapText="1"/>
    </xf>
    <xf numFmtId="0" fontId="22" fillId="61" borderId="1" xfId="10" applyFill="1" applyBorder="1" applyAlignment="1">
      <alignment horizontal="center" vertical="center" wrapText="1"/>
    </xf>
    <xf numFmtId="0" fontId="22" fillId="62" borderId="3" xfId="9" applyFill="1" applyBorder="1" applyAlignment="1">
      <alignment horizontal="center" vertical="center"/>
    </xf>
    <xf numFmtId="0" fontId="22" fillId="62" borderId="4" xfId="9" applyFill="1" applyBorder="1" applyAlignment="1">
      <alignment horizontal="center" vertical="center"/>
    </xf>
    <xf numFmtId="0" fontId="22" fillId="62" borderId="5" xfId="9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2" fillId="10" borderId="1" xfId="9" applyBorder="1" applyAlignment="1">
      <alignment horizontal="center" vertical="center" wrapText="1"/>
    </xf>
    <xf numFmtId="0" fontId="22" fillId="11" borderId="1" xfId="10" applyBorder="1" applyAlignment="1">
      <alignment horizontal="center" vertical="center" wrapText="1"/>
    </xf>
    <xf numFmtId="0" fontId="27" fillId="10" borderId="3" xfId="9" applyFont="1" applyBorder="1" applyAlignment="1">
      <alignment horizontal="center" vertical="center"/>
    </xf>
    <xf numFmtId="0" fontId="27" fillId="10" borderId="4" xfId="9" applyFont="1" applyBorder="1" applyAlignment="1">
      <alignment horizontal="center" vertical="center"/>
    </xf>
    <xf numFmtId="0" fontId="27" fillId="10" borderId="5" xfId="9" applyFont="1" applyBorder="1" applyAlignment="1">
      <alignment horizontal="center" vertical="center"/>
    </xf>
    <xf numFmtId="0" fontId="22" fillId="69" borderId="1" xfId="9" applyFill="1" applyBorder="1" applyAlignment="1">
      <alignment horizontal="center" vertical="center" wrapText="1"/>
    </xf>
    <xf numFmtId="0" fontId="22" fillId="70" borderId="1" xfId="9" applyFill="1" applyBorder="1" applyAlignment="1">
      <alignment horizontal="center" vertical="center" wrapText="1"/>
    </xf>
    <xf numFmtId="0" fontId="22" fillId="71" borderId="1" xfId="10" applyFill="1" applyBorder="1" applyAlignment="1">
      <alignment horizontal="center" vertical="center" wrapText="1"/>
    </xf>
    <xf numFmtId="0" fontId="27" fillId="69" borderId="3" xfId="9" applyFont="1" applyFill="1" applyBorder="1" applyAlignment="1">
      <alignment horizontal="center" vertical="center"/>
    </xf>
    <xf numFmtId="0" fontId="27" fillId="69" borderId="4" xfId="9" applyFont="1" applyFill="1" applyBorder="1" applyAlignment="1">
      <alignment horizontal="center" vertical="center"/>
    </xf>
    <xf numFmtId="0" fontId="27" fillId="69" borderId="5" xfId="9" applyFont="1" applyFill="1" applyBorder="1" applyAlignment="1">
      <alignment horizontal="center" vertical="center"/>
    </xf>
    <xf numFmtId="0" fontId="31" fillId="74" borderId="2" xfId="3" quotePrefix="1" applyFont="1" applyFill="1" applyAlignment="1">
      <alignment horizontal="left" vertical="center"/>
    </xf>
    <xf numFmtId="3" fontId="31" fillId="74" borderId="2" xfId="4" applyNumberFormat="1" applyFont="1" applyFill="1">
      <alignment horizontal="right" vertical="center"/>
    </xf>
    <xf numFmtId="164" fontId="31" fillId="74" borderId="2" xfId="4" applyNumberFormat="1" applyFont="1" applyFill="1">
      <alignment horizontal="right" vertical="center"/>
    </xf>
    <xf numFmtId="165" fontId="31" fillId="74" borderId="2" xfId="4" applyNumberFormat="1" applyFont="1" applyFill="1">
      <alignment horizontal="right" vertical="center"/>
    </xf>
  </cellXfs>
  <cellStyles count="72">
    <cellStyle name="20% - akcent 1 2" xfId="9"/>
    <cellStyle name="40% - akcent 1 2" xfId="10"/>
    <cellStyle name="Accent1 - 20%" xfId="11"/>
    <cellStyle name="Accent1 - 40%" xfId="12"/>
    <cellStyle name="Accent1 - 60%" xfId="13"/>
    <cellStyle name="Accent2 - 20%" xfId="14"/>
    <cellStyle name="Accent2 - 40%" xfId="15"/>
    <cellStyle name="Accent2 - 60%" xfId="16"/>
    <cellStyle name="Accent3 - 20%" xfId="17"/>
    <cellStyle name="Accent3 - 40%" xfId="18"/>
    <cellStyle name="Accent3 - 60%" xfId="19"/>
    <cellStyle name="Accent4 - 20%" xfId="20"/>
    <cellStyle name="Accent4 - 40%" xfId="21"/>
    <cellStyle name="Accent4 - 60%" xfId="22"/>
    <cellStyle name="Accent5 - 20%" xfId="23"/>
    <cellStyle name="Accent5 - 40%" xfId="24"/>
    <cellStyle name="Accent5 - 60%" xfId="25"/>
    <cellStyle name="Accent6 - 20%" xfId="26"/>
    <cellStyle name="Accent6 - 40%" xfId="27"/>
    <cellStyle name="Accent6 - 60%" xfId="28"/>
    <cellStyle name="Emphasis 1" xfId="29"/>
    <cellStyle name="Emphasis 2" xfId="30"/>
    <cellStyle name="Emphasis 3" xfId="31"/>
    <cellStyle name="Normalny" xfId="0" builtinId="0"/>
    <cellStyle name="Normalny 2" xfId="32"/>
    <cellStyle name="Normalny 3" xfId="8"/>
    <cellStyle name="Normalny 4" xfId="71"/>
    <cellStyle name="Normalny 7" xfId="33"/>
    <cellStyle name="SAPBEXaggData" xfId="34"/>
    <cellStyle name="SAPBEXaggDataEmph" xfId="35"/>
    <cellStyle name="SAPBEXaggItem" xfId="36"/>
    <cellStyle name="SAPBEXaggItemX" xfId="37"/>
    <cellStyle name="SAPBEXchaText" xfId="1"/>
    <cellStyle name="SAPBEXexcBad7" xfId="38"/>
    <cellStyle name="SAPBEXexcBad7 2" xfId="39"/>
    <cellStyle name="SAPBEXexcBad8" xfId="40"/>
    <cellStyle name="SAPBEXexcBad9" xfId="41"/>
    <cellStyle name="SAPBEXexcCritical4" xfId="42"/>
    <cellStyle name="SAPBEXexcCritical5" xfId="43"/>
    <cellStyle name="SAPBEXexcCritical6" xfId="44"/>
    <cellStyle name="SAPBEXexcGood1" xfId="45"/>
    <cellStyle name="SAPBEXexcGood1 2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ormats" xfId="52"/>
    <cellStyle name="SAPBEXheaderItem" xfId="53"/>
    <cellStyle name="SAPBEXheaderText" xfId="54"/>
    <cellStyle name="SAPBEXHLevel0" xfId="3"/>
    <cellStyle name="SAPBEXHLevel0X" xfId="55"/>
    <cellStyle name="SAPBEXHLevel1" xfId="5"/>
    <cellStyle name="SAPBEXHLevel1X" xfId="56"/>
    <cellStyle name="SAPBEXHLevel2" xfId="6"/>
    <cellStyle name="SAPBEXHLevel2X" xfId="57"/>
    <cellStyle name="SAPBEXHLevel3" xfId="7"/>
    <cellStyle name="SAPBEXHLevel3X" xfId="58"/>
    <cellStyle name="SAPBEXinputData" xfId="59"/>
    <cellStyle name="SAPBEXItemHeader" xfId="60"/>
    <cellStyle name="SAPBEXresData" xfId="61"/>
    <cellStyle name="SAPBEXresDataEmph" xfId="62"/>
    <cellStyle name="SAPBEXresItem" xfId="63"/>
    <cellStyle name="SAPBEXresItemX" xfId="64"/>
    <cellStyle name="SAPBEXstdData" xfId="4"/>
    <cellStyle name="SAPBEXstdDataEmph" xfId="65"/>
    <cellStyle name="SAPBEXstdItem" xfId="2"/>
    <cellStyle name="SAPBEXstdItemX" xfId="66"/>
    <cellStyle name="SAPBEXtitle" xfId="67"/>
    <cellStyle name="SAPBEXunassignedItem" xfId="68"/>
    <cellStyle name="SAPBEXundefined" xfId="69"/>
    <cellStyle name="Sheet Title" xfId="70"/>
  </cellStyles>
  <dxfs count="0"/>
  <tableStyles count="0" defaultTableStyle="TableStyleMedium2" defaultPivotStyle="PivotStyleLight16"/>
  <colors>
    <mruColors>
      <color rgb="FFFFFF66"/>
      <color rgb="FFFFFF99"/>
      <color rgb="FFCCCC00"/>
      <color rgb="FFFFFF00"/>
      <color rgb="FFCC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gif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</xdr:colOff>
      <xdr:row>5</xdr:row>
      <xdr:rowOff>0</xdr:rowOff>
    </xdr:from>
    <xdr:ext cx="47625" cy="47625"/>
    <xdr:pic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73705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73705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20955</xdr:colOff>
      <xdr:row>5</xdr:row>
      <xdr:rowOff>0</xdr:rowOff>
    </xdr:from>
    <xdr:ext cx="47625" cy="47625"/>
    <xdr:pic>
      <xdr:nvPicPr>
        <xdr:cNvPr id="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45205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20955</xdr:colOff>
      <xdr:row>5</xdr:row>
      <xdr:rowOff>0</xdr:rowOff>
    </xdr:from>
    <xdr:ext cx="47625" cy="47625"/>
    <xdr:pic>
      <xdr:nvPicPr>
        <xdr:cNvPr id="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45205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20955</xdr:colOff>
      <xdr:row>5</xdr:row>
      <xdr:rowOff>0</xdr:rowOff>
    </xdr:from>
    <xdr:ext cx="134144" cy="116086"/>
    <xdr:pic>
      <xdr:nvPicPr>
        <xdr:cNvPr id="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" y="1304925"/>
          <a:ext cx="134144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1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73705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1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73705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5</xdr:row>
      <xdr:rowOff>0</xdr:rowOff>
    </xdr:from>
    <xdr:ext cx="49610" cy="47625"/>
    <xdr:pic>
      <xdr:nvPicPr>
        <xdr:cNvPr id="1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2825" y="130492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5</xdr:row>
      <xdr:rowOff>0</xdr:rowOff>
    </xdr:from>
    <xdr:ext cx="49610" cy="47625"/>
    <xdr:pic>
      <xdr:nvPicPr>
        <xdr:cNvPr id="1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52825" y="130492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1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11</xdr:row>
      <xdr:rowOff>0</xdr:rowOff>
    </xdr:from>
    <xdr:ext cx="118362" cy="116086"/>
    <xdr:pic>
      <xdr:nvPicPr>
        <xdr:cNvPr id="2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2219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18362" cy="116086"/>
    <xdr:pic>
      <xdr:nvPicPr>
        <xdr:cNvPr id="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371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18362" cy="116086"/>
    <xdr:pic>
      <xdr:nvPicPr>
        <xdr:cNvPr id="22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5241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18362" cy="116086"/>
    <xdr:pic>
      <xdr:nvPicPr>
        <xdr:cNvPr id="2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6765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2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5</xdr:row>
      <xdr:rowOff>0</xdr:rowOff>
    </xdr:from>
    <xdr:ext cx="118362" cy="116086"/>
    <xdr:pic>
      <xdr:nvPicPr>
        <xdr:cNvPr id="2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6</xdr:row>
      <xdr:rowOff>0</xdr:rowOff>
    </xdr:from>
    <xdr:ext cx="118362" cy="116086"/>
    <xdr:pic>
      <xdr:nvPicPr>
        <xdr:cNvPr id="2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630" y="1457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30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18362" cy="116086"/>
    <xdr:pic>
      <xdr:nvPicPr>
        <xdr:cNvPr id="3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219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0</xdr:rowOff>
    </xdr:from>
    <xdr:ext cx="118362" cy="116086"/>
    <xdr:pic>
      <xdr:nvPicPr>
        <xdr:cNvPr id="3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066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18362" cy="116086"/>
    <xdr:pic>
      <xdr:nvPicPr>
        <xdr:cNvPr id="3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9145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18362" cy="116086"/>
    <xdr:pic>
      <xdr:nvPicPr>
        <xdr:cNvPr id="3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7621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9525</xdr:rowOff>
    </xdr:from>
    <xdr:ext cx="118362" cy="116086"/>
    <xdr:pic>
      <xdr:nvPicPr>
        <xdr:cNvPr id="3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6192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457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3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5</xdr:row>
      <xdr:rowOff>0</xdr:rowOff>
    </xdr:from>
    <xdr:to>
      <xdr:col>0</xdr:col>
      <xdr:colOff>1257300</xdr:colOff>
      <xdr:row>5</xdr:row>
      <xdr:rowOff>0</xdr:rowOff>
    </xdr:to>
    <xdr:pic>
      <xdr:nvPicPr>
        <xdr:cNvPr id="41" name="BExODXS4F4SQT22ZXMV6UHXO8PUV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1257300</xdr:colOff>
      <xdr:row>5</xdr:row>
      <xdr:rowOff>0</xdr:rowOff>
    </xdr:to>
    <xdr:pic>
      <xdr:nvPicPr>
        <xdr:cNvPr id="42" name="BExGPNWPFNQO1VDYXIIP3G4BCBHI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47625</xdr:colOff>
      <xdr:row>16</xdr:row>
      <xdr:rowOff>0</xdr:rowOff>
    </xdr:from>
    <xdr:ext cx="118362" cy="116086"/>
    <xdr:pic>
      <xdr:nvPicPr>
        <xdr:cNvPr id="4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019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5</xdr:row>
      <xdr:rowOff>0</xdr:rowOff>
    </xdr:from>
    <xdr:to>
      <xdr:col>19</xdr:col>
      <xdr:colOff>682625</xdr:colOff>
      <xdr:row>52</xdr:row>
      <xdr:rowOff>149225</xdr:rowOff>
    </xdr:to>
    <xdr:pic>
      <xdr:nvPicPr>
        <xdr:cNvPr id="44" name="BExXRND8208TWULE9S50U89VKPB7" descr="ETUGZV0SKTQDQB8JOYY0DCX79" hidden="1"/>
        <xdr:cNvPicPr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1304925"/>
          <a:ext cx="13808075" cy="64357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0</xdr:col>
      <xdr:colOff>87630</xdr:colOff>
      <xdr:row>23</xdr:row>
      <xdr:rowOff>0</xdr:rowOff>
    </xdr:from>
    <xdr:ext cx="118362" cy="116086"/>
    <xdr:pic>
      <xdr:nvPicPr>
        <xdr:cNvPr id="4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630" y="3933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24</xdr:row>
      <xdr:rowOff>9525</xdr:rowOff>
    </xdr:from>
    <xdr:ext cx="118362" cy="116086"/>
    <xdr:pic>
      <xdr:nvPicPr>
        <xdr:cNvPr id="4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0957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23</xdr:row>
      <xdr:rowOff>0</xdr:rowOff>
    </xdr:from>
    <xdr:ext cx="118362" cy="116086"/>
    <xdr:pic>
      <xdr:nvPicPr>
        <xdr:cNvPr id="4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933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22</xdr:row>
      <xdr:rowOff>0</xdr:rowOff>
    </xdr:from>
    <xdr:ext cx="118362" cy="116086"/>
    <xdr:pic>
      <xdr:nvPicPr>
        <xdr:cNvPr id="4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781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28</xdr:row>
      <xdr:rowOff>0</xdr:rowOff>
    </xdr:from>
    <xdr:ext cx="118362" cy="116086"/>
    <xdr:pic>
      <xdr:nvPicPr>
        <xdr:cNvPr id="4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4543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28</xdr:row>
      <xdr:rowOff>0</xdr:rowOff>
    </xdr:from>
    <xdr:ext cx="118362" cy="116086"/>
    <xdr:pic>
      <xdr:nvPicPr>
        <xdr:cNvPr id="50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543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21</xdr:row>
      <xdr:rowOff>0</xdr:rowOff>
    </xdr:from>
    <xdr:ext cx="118362" cy="116086"/>
    <xdr:pic>
      <xdr:nvPicPr>
        <xdr:cNvPr id="5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36290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21</xdr:row>
      <xdr:rowOff>0</xdr:rowOff>
    </xdr:from>
    <xdr:ext cx="118362" cy="116086"/>
    <xdr:pic>
      <xdr:nvPicPr>
        <xdr:cNvPr id="5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6290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26</xdr:row>
      <xdr:rowOff>0</xdr:rowOff>
    </xdr:from>
    <xdr:ext cx="118362" cy="116086"/>
    <xdr:pic>
      <xdr:nvPicPr>
        <xdr:cNvPr id="53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3910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31</xdr:row>
      <xdr:rowOff>0</xdr:rowOff>
    </xdr:from>
    <xdr:ext cx="118362" cy="116086"/>
    <xdr:pic>
      <xdr:nvPicPr>
        <xdr:cNvPr id="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0006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33</xdr:row>
      <xdr:rowOff>0</xdr:rowOff>
    </xdr:from>
    <xdr:ext cx="118362" cy="116086"/>
    <xdr:pic>
      <xdr:nvPicPr>
        <xdr:cNvPr id="5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1530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18362" cy="116086"/>
    <xdr:pic>
      <xdr:nvPicPr>
        <xdr:cNvPr id="5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305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43</xdr:row>
      <xdr:rowOff>0</xdr:rowOff>
    </xdr:from>
    <xdr:ext cx="118362" cy="116086"/>
    <xdr:pic>
      <xdr:nvPicPr>
        <xdr:cNvPr id="57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6372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9525</xdr:colOff>
      <xdr:row>5</xdr:row>
      <xdr:rowOff>0</xdr:rowOff>
    </xdr:from>
    <xdr:to>
      <xdr:col>1</xdr:col>
      <xdr:colOff>57150</xdr:colOff>
      <xdr:row>5</xdr:row>
      <xdr:rowOff>47625</xdr:rowOff>
    </xdr:to>
    <xdr:pic>
      <xdr:nvPicPr>
        <xdr:cNvPr id="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</xdr:col>
      <xdr:colOff>9525</xdr:colOff>
      <xdr:row>5</xdr:row>
      <xdr:rowOff>0</xdr:rowOff>
    </xdr:from>
    <xdr:to>
      <xdr:col>1</xdr:col>
      <xdr:colOff>57150</xdr:colOff>
      <xdr:row>5</xdr:row>
      <xdr:rowOff>47625</xdr:rowOff>
    </xdr:to>
    <xdr:pic>
      <xdr:nvPicPr>
        <xdr:cNvPr id="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228600</xdr:colOff>
      <xdr:row>5</xdr:row>
      <xdr:rowOff>0</xdr:rowOff>
    </xdr:from>
    <xdr:to>
      <xdr:col>2</xdr:col>
      <xdr:colOff>276225</xdr:colOff>
      <xdr:row>5</xdr:row>
      <xdr:rowOff>47625</xdr:rowOff>
    </xdr:to>
    <xdr:pic>
      <xdr:nvPicPr>
        <xdr:cNvPr id="60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0720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228600</xdr:colOff>
      <xdr:row>5</xdr:row>
      <xdr:rowOff>0</xdr:rowOff>
    </xdr:from>
    <xdr:to>
      <xdr:col>2</xdr:col>
      <xdr:colOff>276225</xdr:colOff>
      <xdr:row>5</xdr:row>
      <xdr:rowOff>47625</xdr:rowOff>
    </xdr:to>
    <xdr:pic>
      <xdr:nvPicPr>
        <xdr:cNvPr id="61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0720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</xdr:col>
      <xdr:colOff>9525</xdr:colOff>
      <xdr:row>5</xdr:row>
      <xdr:rowOff>0</xdr:rowOff>
    </xdr:from>
    <xdr:to>
      <xdr:col>1</xdr:col>
      <xdr:colOff>57150</xdr:colOff>
      <xdr:row>5</xdr:row>
      <xdr:rowOff>47625</xdr:rowOff>
    </xdr:to>
    <xdr:pic>
      <xdr:nvPicPr>
        <xdr:cNvPr id="6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</xdr:col>
      <xdr:colOff>9525</xdr:colOff>
      <xdr:row>5</xdr:row>
      <xdr:rowOff>0</xdr:rowOff>
    </xdr:from>
    <xdr:to>
      <xdr:col>1</xdr:col>
      <xdr:colOff>57150</xdr:colOff>
      <xdr:row>5</xdr:row>
      <xdr:rowOff>47625</xdr:rowOff>
    </xdr:to>
    <xdr:pic>
      <xdr:nvPicPr>
        <xdr:cNvPr id="6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238125</xdr:colOff>
      <xdr:row>5</xdr:row>
      <xdr:rowOff>0</xdr:rowOff>
    </xdr:from>
    <xdr:to>
      <xdr:col>2</xdr:col>
      <xdr:colOff>285750</xdr:colOff>
      <xdr:row>5</xdr:row>
      <xdr:rowOff>47625</xdr:rowOff>
    </xdr:to>
    <xdr:pic>
      <xdr:nvPicPr>
        <xdr:cNvPr id="64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1482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238125</xdr:colOff>
      <xdr:row>5</xdr:row>
      <xdr:rowOff>0</xdr:rowOff>
    </xdr:from>
    <xdr:to>
      <xdr:col>2</xdr:col>
      <xdr:colOff>285750</xdr:colOff>
      <xdr:row>5</xdr:row>
      <xdr:rowOff>47625</xdr:rowOff>
    </xdr:to>
    <xdr:pic>
      <xdr:nvPicPr>
        <xdr:cNvPr id="65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1482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0</xdr:col>
      <xdr:colOff>914400</xdr:colOff>
      <xdr:row>5</xdr:row>
      <xdr:rowOff>0</xdr:rowOff>
    </xdr:from>
    <xdr:to>
      <xdr:col>24</xdr:col>
      <xdr:colOff>511175</xdr:colOff>
      <xdr:row>52</xdr:row>
      <xdr:rowOff>73025</xdr:rowOff>
    </xdr:to>
    <xdr:pic>
      <xdr:nvPicPr>
        <xdr:cNvPr id="66" name="BExXRND8208TWULE9S50U89VKPB7" descr="ETUGZV0SKTQDQB8JOYY0DCX79" hidden="1"/>
        <xdr:cNvPicPr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466849" y="2619375"/>
          <a:ext cx="15989300" cy="7273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57150</xdr:colOff>
      <xdr:row>5</xdr:row>
      <xdr:rowOff>47625</xdr:rowOff>
    </xdr:to>
    <xdr:pic>
      <xdr:nvPicPr>
        <xdr:cNvPr id="7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</xdr:col>
      <xdr:colOff>9525</xdr:colOff>
      <xdr:row>5</xdr:row>
      <xdr:rowOff>0</xdr:rowOff>
    </xdr:from>
    <xdr:to>
      <xdr:col>1</xdr:col>
      <xdr:colOff>57150</xdr:colOff>
      <xdr:row>5</xdr:row>
      <xdr:rowOff>47625</xdr:rowOff>
    </xdr:to>
    <xdr:pic>
      <xdr:nvPicPr>
        <xdr:cNvPr id="7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228600</xdr:colOff>
      <xdr:row>5</xdr:row>
      <xdr:rowOff>0</xdr:rowOff>
    </xdr:from>
    <xdr:to>
      <xdr:col>2</xdr:col>
      <xdr:colOff>276225</xdr:colOff>
      <xdr:row>5</xdr:row>
      <xdr:rowOff>47625</xdr:rowOff>
    </xdr:to>
    <xdr:pic>
      <xdr:nvPicPr>
        <xdr:cNvPr id="78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0720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228600</xdr:colOff>
      <xdr:row>5</xdr:row>
      <xdr:rowOff>0</xdr:rowOff>
    </xdr:from>
    <xdr:to>
      <xdr:col>2</xdr:col>
      <xdr:colOff>276225</xdr:colOff>
      <xdr:row>5</xdr:row>
      <xdr:rowOff>47625</xdr:rowOff>
    </xdr:to>
    <xdr:pic>
      <xdr:nvPicPr>
        <xdr:cNvPr id="79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0720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</xdr:col>
      <xdr:colOff>9525</xdr:colOff>
      <xdr:row>5</xdr:row>
      <xdr:rowOff>0</xdr:rowOff>
    </xdr:from>
    <xdr:to>
      <xdr:col>1</xdr:col>
      <xdr:colOff>57150</xdr:colOff>
      <xdr:row>5</xdr:row>
      <xdr:rowOff>47625</xdr:rowOff>
    </xdr:to>
    <xdr:pic>
      <xdr:nvPicPr>
        <xdr:cNvPr id="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</xdr:col>
      <xdr:colOff>9525</xdr:colOff>
      <xdr:row>5</xdr:row>
      <xdr:rowOff>0</xdr:rowOff>
    </xdr:from>
    <xdr:to>
      <xdr:col>1</xdr:col>
      <xdr:colOff>57150</xdr:colOff>
      <xdr:row>5</xdr:row>
      <xdr:rowOff>47625</xdr:rowOff>
    </xdr:to>
    <xdr:pic>
      <xdr:nvPicPr>
        <xdr:cNvPr id="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238125</xdr:colOff>
      <xdr:row>5</xdr:row>
      <xdr:rowOff>0</xdr:rowOff>
    </xdr:from>
    <xdr:to>
      <xdr:col>2</xdr:col>
      <xdr:colOff>285750</xdr:colOff>
      <xdr:row>5</xdr:row>
      <xdr:rowOff>47625</xdr:rowOff>
    </xdr:to>
    <xdr:pic>
      <xdr:nvPicPr>
        <xdr:cNvPr id="8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1482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238125</xdr:colOff>
      <xdr:row>5</xdr:row>
      <xdr:rowOff>0</xdr:rowOff>
    </xdr:from>
    <xdr:to>
      <xdr:col>2</xdr:col>
      <xdr:colOff>285750</xdr:colOff>
      <xdr:row>5</xdr:row>
      <xdr:rowOff>47625</xdr:rowOff>
    </xdr:to>
    <xdr:pic>
      <xdr:nvPicPr>
        <xdr:cNvPr id="8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1482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0</xdr:col>
      <xdr:colOff>914400</xdr:colOff>
      <xdr:row>5</xdr:row>
      <xdr:rowOff>0</xdr:rowOff>
    </xdr:from>
    <xdr:to>
      <xdr:col>24</xdr:col>
      <xdr:colOff>511175</xdr:colOff>
      <xdr:row>60</xdr:row>
      <xdr:rowOff>6350</xdr:rowOff>
    </xdr:to>
    <xdr:pic>
      <xdr:nvPicPr>
        <xdr:cNvPr id="84" name="BExXRND8208TWULE9S50U89VKPB7" descr="ETUGZV0SKTQDQB8JOYY0DCX79" hidden="1"/>
        <xdr:cNvPicPr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466850" y="2619375"/>
          <a:ext cx="15989300" cy="82454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</xdr:colOff>
      <xdr:row>5</xdr:row>
      <xdr:rowOff>0</xdr:rowOff>
    </xdr:from>
    <xdr:ext cx="47625" cy="47625"/>
    <xdr:pic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418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6418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20955</xdr:colOff>
      <xdr:row>5</xdr:row>
      <xdr:rowOff>0</xdr:rowOff>
    </xdr:from>
    <xdr:ext cx="47625" cy="47625"/>
    <xdr:pic>
      <xdr:nvPicPr>
        <xdr:cNvPr id="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3568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20955</xdr:colOff>
      <xdr:row>5</xdr:row>
      <xdr:rowOff>0</xdr:rowOff>
    </xdr:from>
    <xdr:ext cx="47625" cy="47625"/>
    <xdr:pic>
      <xdr:nvPicPr>
        <xdr:cNvPr id="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3568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20955</xdr:colOff>
      <xdr:row>5</xdr:row>
      <xdr:rowOff>0</xdr:rowOff>
    </xdr:from>
    <xdr:ext cx="134144" cy="116086"/>
    <xdr:pic>
      <xdr:nvPicPr>
        <xdr:cNvPr id="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" y="1304925"/>
          <a:ext cx="134144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1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418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1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64180" y="13049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5</xdr:row>
      <xdr:rowOff>0</xdr:rowOff>
    </xdr:from>
    <xdr:ext cx="49610" cy="47625"/>
    <xdr:pic>
      <xdr:nvPicPr>
        <xdr:cNvPr id="1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43300" y="130492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5</xdr:row>
      <xdr:rowOff>0</xdr:rowOff>
    </xdr:from>
    <xdr:ext cx="49610" cy="47625"/>
    <xdr:pic>
      <xdr:nvPicPr>
        <xdr:cNvPr id="1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43300" y="130492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1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" y="1495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11</xdr:row>
      <xdr:rowOff>0</xdr:rowOff>
    </xdr:from>
    <xdr:ext cx="118362" cy="116086"/>
    <xdr:pic>
      <xdr:nvPicPr>
        <xdr:cNvPr id="2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2828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18362" cy="116086"/>
    <xdr:pic>
      <xdr:nvPicPr>
        <xdr:cNvPr id="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981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18362" cy="116086"/>
    <xdr:pic>
      <xdr:nvPicPr>
        <xdr:cNvPr id="22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171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18362" cy="116086"/>
    <xdr:pic>
      <xdr:nvPicPr>
        <xdr:cNvPr id="2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324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2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5</xdr:row>
      <xdr:rowOff>0</xdr:rowOff>
    </xdr:from>
    <xdr:ext cx="118362" cy="116086"/>
    <xdr:pic>
      <xdr:nvPicPr>
        <xdr:cNvPr id="2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1685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6</xdr:row>
      <xdr:rowOff>0</xdr:rowOff>
    </xdr:from>
    <xdr:ext cx="118362" cy="116086"/>
    <xdr:pic>
      <xdr:nvPicPr>
        <xdr:cNvPr id="2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630" y="2028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30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18362" cy="116086"/>
    <xdr:pic>
      <xdr:nvPicPr>
        <xdr:cNvPr id="3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828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0</xdr:rowOff>
    </xdr:from>
    <xdr:ext cx="118362" cy="116086"/>
    <xdr:pic>
      <xdr:nvPicPr>
        <xdr:cNvPr id="3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638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18362" cy="116086"/>
    <xdr:pic>
      <xdr:nvPicPr>
        <xdr:cNvPr id="3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4860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18362" cy="116086"/>
    <xdr:pic>
      <xdr:nvPicPr>
        <xdr:cNvPr id="3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3336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9525</xdr:rowOff>
    </xdr:from>
    <xdr:ext cx="118362" cy="116086"/>
    <xdr:pic>
      <xdr:nvPicPr>
        <xdr:cNvPr id="3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1907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028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876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685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3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495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30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5</xdr:row>
      <xdr:rowOff>0</xdr:rowOff>
    </xdr:from>
    <xdr:to>
      <xdr:col>0</xdr:col>
      <xdr:colOff>1257300</xdr:colOff>
      <xdr:row>5</xdr:row>
      <xdr:rowOff>0</xdr:rowOff>
    </xdr:to>
    <xdr:pic>
      <xdr:nvPicPr>
        <xdr:cNvPr id="41" name="BExODXS4F4SQT22ZXMV6UHXO8PUV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1257300</xdr:colOff>
      <xdr:row>5</xdr:row>
      <xdr:rowOff>0</xdr:rowOff>
    </xdr:to>
    <xdr:pic>
      <xdr:nvPicPr>
        <xdr:cNvPr id="42" name="BExGPNWPFNQO1VDYXIIP3G4BCBHI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47625</xdr:colOff>
      <xdr:row>16</xdr:row>
      <xdr:rowOff>0</xdr:rowOff>
    </xdr:from>
    <xdr:ext cx="118362" cy="116086"/>
    <xdr:pic>
      <xdr:nvPicPr>
        <xdr:cNvPr id="4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6671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5</xdr:row>
      <xdr:rowOff>0</xdr:rowOff>
    </xdr:from>
    <xdr:to>
      <xdr:col>19</xdr:col>
      <xdr:colOff>682625</xdr:colOff>
      <xdr:row>46</xdr:row>
      <xdr:rowOff>149225</xdr:rowOff>
    </xdr:to>
    <xdr:pic>
      <xdr:nvPicPr>
        <xdr:cNvPr id="44" name="BExXRND8208TWULE9S50U89VKPB7" descr="ETUGZV0SKTQDQB8JOYY0DCX79" hidden="1"/>
        <xdr:cNvPicPr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1304925"/>
          <a:ext cx="13798550" cy="73501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0</xdr:col>
      <xdr:colOff>87630</xdr:colOff>
      <xdr:row>22</xdr:row>
      <xdr:rowOff>0</xdr:rowOff>
    </xdr:from>
    <xdr:ext cx="118362" cy="116086"/>
    <xdr:pic>
      <xdr:nvPicPr>
        <xdr:cNvPr id="4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630" y="4657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23</xdr:row>
      <xdr:rowOff>9525</xdr:rowOff>
    </xdr:from>
    <xdr:ext cx="118362" cy="116086"/>
    <xdr:pic>
      <xdr:nvPicPr>
        <xdr:cNvPr id="4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8196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22</xdr:row>
      <xdr:rowOff>0</xdr:rowOff>
    </xdr:from>
    <xdr:ext cx="118362" cy="116086"/>
    <xdr:pic>
      <xdr:nvPicPr>
        <xdr:cNvPr id="4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657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21</xdr:row>
      <xdr:rowOff>0</xdr:rowOff>
    </xdr:from>
    <xdr:ext cx="118362" cy="116086"/>
    <xdr:pic>
      <xdr:nvPicPr>
        <xdr:cNvPr id="4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505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26</xdr:row>
      <xdr:rowOff>0</xdr:rowOff>
    </xdr:from>
    <xdr:ext cx="118362" cy="116086"/>
    <xdr:pic>
      <xdr:nvPicPr>
        <xdr:cNvPr id="4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5305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26</xdr:row>
      <xdr:rowOff>0</xdr:rowOff>
    </xdr:from>
    <xdr:ext cx="118362" cy="116086"/>
    <xdr:pic>
      <xdr:nvPicPr>
        <xdr:cNvPr id="50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305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20</xdr:row>
      <xdr:rowOff>0</xdr:rowOff>
    </xdr:from>
    <xdr:ext cx="118362" cy="116086"/>
    <xdr:pic>
      <xdr:nvPicPr>
        <xdr:cNvPr id="5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4314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20</xdr:row>
      <xdr:rowOff>0</xdr:rowOff>
    </xdr:from>
    <xdr:ext cx="118362" cy="116086"/>
    <xdr:pic>
      <xdr:nvPicPr>
        <xdr:cNvPr id="5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314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25</xdr:row>
      <xdr:rowOff>0</xdr:rowOff>
    </xdr:from>
    <xdr:ext cx="118362" cy="116086"/>
    <xdr:pic>
      <xdr:nvPicPr>
        <xdr:cNvPr id="53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114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29</xdr:row>
      <xdr:rowOff>0</xdr:rowOff>
    </xdr:from>
    <xdr:ext cx="118362" cy="116086"/>
    <xdr:pic>
      <xdr:nvPicPr>
        <xdr:cNvPr id="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7626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30</xdr:row>
      <xdr:rowOff>0</xdr:rowOff>
    </xdr:from>
    <xdr:ext cx="118362" cy="116086"/>
    <xdr:pic>
      <xdr:nvPicPr>
        <xdr:cNvPr id="5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9531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31</xdr:row>
      <xdr:rowOff>0</xdr:rowOff>
    </xdr:from>
    <xdr:ext cx="118362" cy="116086"/>
    <xdr:pic>
      <xdr:nvPicPr>
        <xdr:cNvPr id="5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61055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38</xdr:row>
      <xdr:rowOff>0</xdr:rowOff>
    </xdr:from>
    <xdr:ext cx="118362" cy="116086"/>
    <xdr:pic>
      <xdr:nvPicPr>
        <xdr:cNvPr id="57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72485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</xdr:colOff>
      <xdr:row>5</xdr:row>
      <xdr:rowOff>0</xdr:rowOff>
    </xdr:from>
    <xdr:ext cx="47625" cy="47625"/>
    <xdr:pic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6155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6155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20955</xdr:colOff>
      <xdr:row>5</xdr:row>
      <xdr:rowOff>0</xdr:rowOff>
    </xdr:from>
    <xdr:ext cx="47625" cy="47625"/>
    <xdr:pic>
      <xdr:nvPicPr>
        <xdr:cNvPr id="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07205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20955</xdr:colOff>
      <xdr:row>5</xdr:row>
      <xdr:rowOff>0</xdr:rowOff>
    </xdr:from>
    <xdr:ext cx="47625" cy="47625"/>
    <xdr:pic>
      <xdr:nvPicPr>
        <xdr:cNvPr id="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07205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20955</xdr:colOff>
      <xdr:row>5</xdr:row>
      <xdr:rowOff>0</xdr:rowOff>
    </xdr:from>
    <xdr:ext cx="134144" cy="116086"/>
    <xdr:pic>
      <xdr:nvPicPr>
        <xdr:cNvPr id="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87805" y="5133975"/>
          <a:ext cx="134144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1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6155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>
      <xdr:nvPicPr>
        <xdr:cNvPr id="1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6155" y="5133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5</xdr:row>
      <xdr:rowOff>0</xdr:rowOff>
    </xdr:from>
    <xdr:ext cx="49610" cy="47625"/>
    <xdr:pic>
      <xdr:nvPicPr>
        <xdr:cNvPr id="1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14825" y="513397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5</xdr:row>
      <xdr:rowOff>0</xdr:rowOff>
    </xdr:from>
    <xdr:ext cx="49610" cy="47625"/>
    <xdr:pic>
      <xdr:nvPicPr>
        <xdr:cNvPr id="1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14825" y="513397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1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14475" y="52959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14</xdr:row>
      <xdr:rowOff>0</xdr:rowOff>
    </xdr:from>
    <xdr:ext cx="118362" cy="116086"/>
    <xdr:pic>
      <xdr:nvPicPr>
        <xdr:cNvPr id="2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65913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</xdr:row>
      <xdr:rowOff>0</xdr:rowOff>
    </xdr:from>
    <xdr:ext cx="118362" cy="116086"/>
    <xdr:pic>
      <xdr:nvPicPr>
        <xdr:cNvPr id="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6753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</xdr:row>
      <xdr:rowOff>0</xdr:rowOff>
    </xdr:from>
    <xdr:ext cx="118362" cy="116086"/>
    <xdr:pic>
      <xdr:nvPicPr>
        <xdr:cNvPr id="22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69151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17</xdr:row>
      <xdr:rowOff>0</xdr:rowOff>
    </xdr:from>
    <xdr:ext cx="118362" cy="116086"/>
    <xdr:pic>
      <xdr:nvPicPr>
        <xdr:cNvPr id="2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707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51339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2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51339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7</xdr:row>
      <xdr:rowOff>0</xdr:rowOff>
    </xdr:from>
    <xdr:ext cx="118362" cy="116086"/>
    <xdr:pic>
      <xdr:nvPicPr>
        <xdr:cNvPr id="2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5457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51339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51339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9</xdr:row>
      <xdr:rowOff>0</xdr:rowOff>
    </xdr:from>
    <xdr:ext cx="118362" cy="116086"/>
    <xdr:pic>
      <xdr:nvPicPr>
        <xdr:cNvPr id="2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54480" y="5781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30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51339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18362" cy="116086"/>
    <xdr:pic>
      <xdr:nvPicPr>
        <xdr:cNvPr id="3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65913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18362" cy="116086"/>
    <xdr:pic>
      <xdr:nvPicPr>
        <xdr:cNvPr id="3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642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18362" cy="116086"/>
    <xdr:pic>
      <xdr:nvPicPr>
        <xdr:cNvPr id="3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62674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18362" cy="116086"/>
    <xdr:pic>
      <xdr:nvPicPr>
        <xdr:cNvPr id="3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61055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9525</xdr:rowOff>
    </xdr:from>
    <xdr:ext cx="118362" cy="116086"/>
    <xdr:pic>
      <xdr:nvPicPr>
        <xdr:cNvPr id="3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59531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18362" cy="116086"/>
    <xdr:pic>
      <xdr:nvPicPr>
        <xdr:cNvPr id="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5781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18362" cy="116086"/>
    <xdr:pic>
      <xdr:nvPicPr>
        <xdr:cNvPr id="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56197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18362" cy="116086"/>
    <xdr:pic>
      <xdr:nvPicPr>
        <xdr:cNvPr id="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5457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3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52959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51339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5</xdr:row>
      <xdr:rowOff>0</xdr:rowOff>
    </xdr:from>
    <xdr:to>
      <xdr:col>0</xdr:col>
      <xdr:colOff>1257300</xdr:colOff>
      <xdr:row>5</xdr:row>
      <xdr:rowOff>0</xdr:rowOff>
    </xdr:to>
    <xdr:pic>
      <xdr:nvPicPr>
        <xdr:cNvPr id="41" name="BExODXS4F4SQT22ZXMV6UHXO8PUV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133975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1257300</xdr:colOff>
      <xdr:row>5</xdr:row>
      <xdr:rowOff>0</xdr:rowOff>
    </xdr:to>
    <xdr:pic>
      <xdr:nvPicPr>
        <xdr:cNvPr id="42" name="BExGPNWPFNQO1VDYXIIP3G4BCBHI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133975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47625</xdr:colOff>
      <xdr:row>19</xdr:row>
      <xdr:rowOff>0</xdr:rowOff>
    </xdr:from>
    <xdr:ext cx="118362" cy="116086"/>
    <xdr:pic>
      <xdr:nvPicPr>
        <xdr:cNvPr id="4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7400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5</xdr:row>
      <xdr:rowOff>0</xdr:rowOff>
    </xdr:from>
    <xdr:to>
      <xdr:col>19</xdr:col>
      <xdr:colOff>682625</xdr:colOff>
      <xdr:row>49</xdr:row>
      <xdr:rowOff>149225</xdr:rowOff>
    </xdr:to>
    <xdr:pic>
      <xdr:nvPicPr>
        <xdr:cNvPr id="44" name="BExXRND8208TWULE9S50U89VKPB7" descr="ETUGZV0SKTQDQB8JOYY0DCX79" hidden="1"/>
        <xdr:cNvPicPr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466850" y="5133975"/>
          <a:ext cx="15808325" cy="7273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0</xdr:col>
      <xdr:colOff>87630</xdr:colOff>
      <xdr:row>25</xdr:row>
      <xdr:rowOff>0</xdr:rowOff>
    </xdr:from>
    <xdr:ext cx="118362" cy="116086"/>
    <xdr:pic>
      <xdr:nvPicPr>
        <xdr:cNvPr id="4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630" y="2028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26</xdr:row>
      <xdr:rowOff>9525</xdr:rowOff>
    </xdr:from>
    <xdr:ext cx="118362" cy="116086"/>
    <xdr:pic>
      <xdr:nvPicPr>
        <xdr:cNvPr id="4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1907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25</xdr:row>
      <xdr:rowOff>0</xdr:rowOff>
    </xdr:from>
    <xdr:ext cx="118362" cy="116086"/>
    <xdr:pic>
      <xdr:nvPicPr>
        <xdr:cNvPr id="4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028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24</xdr:row>
      <xdr:rowOff>0</xdr:rowOff>
    </xdr:from>
    <xdr:ext cx="118362" cy="116086"/>
    <xdr:pic>
      <xdr:nvPicPr>
        <xdr:cNvPr id="4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876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29</xdr:row>
      <xdr:rowOff>0</xdr:rowOff>
    </xdr:from>
    <xdr:ext cx="118362" cy="116086"/>
    <xdr:pic>
      <xdr:nvPicPr>
        <xdr:cNvPr id="4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2828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29</xdr:row>
      <xdr:rowOff>0</xdr:rowOff>
    </xdr:from>
    <xdr:ext cx="118362" cy="116086"/>
    <xdr:pic>
      <xdr:nvPicPr>
        <xdr:cNvPr id="50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828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23</xdr:row>
      <xdr:rowOff>0</xdr:rowOff>
    </xdr:from>
    <xdr:ext cx="118362" cy="116086"/>
    <xdr:pic>
      <xdr:nvPicPr>
        <xdr:cNvPr id="5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1685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23</xdr:row>
      <xdr:rowOff>0</xdr:rowOff>
    </xdr:from>
    <xdr:ext cx="118362" cy="116086"/>
    <xdr:pic>
      <xdr:nvPicPr>
        <xdr:cNvPr id="5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685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28</xdr:row>
      <xdr:rowOff>0</xdr:rowOff>
    </xdr:from>
    <xdr:ext cx="118362" cy="116086"/>
    <xdr:pic>
      <xdr:nvPicPr>
        <xdr:cNvPr id="53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6384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32</xdr:row>
      <xdr:rowOff>0</xdr:rowOff>
    </xdr:from>
    <xdr:ext cx="118362" cy="116086"/>
    <xdr:pic>
      <xdr:nvPicPr>
        <xdr:cNvPr id="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981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33</xdr:row>
      <xdr:rowOff>0</xdr:rowOff>
    </xdr:from>
    <xdr:ext cx="118362" cy="116086"/>
    <xdr:pic>
      <xdr:nvPicPr>
        <xdr:cNvPr id="5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171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18362" cy="116086"/>
    <xdr:pic>
      <xdr:nvPicPr>
        <xdr:cNvPr id="5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324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41</xdr:row>
      <xdr:rowOff>0</xdr:rowOff>
    </xdr:from>
    <xdr:ext cx="118362" cy="116086"/>
    <xdr:pic>
      <xdr:nvPicPr>
        <xdr:cNvPr id="57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6671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0</xdr:rowOff>
    </xdr:from>
    <xdr:ext cx="47625" cy="47625"/>
    <xdr:pic macro="[1]!DesignIconClicked">
      <xdr:nvPicPr>
        <xdr:cNvPr id="88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</xdr:row>
      <xdr:rowOff>0</xdr:rowOff>
    </xdr:from>
    <xdr:ext cx="47625" cy="47625"/>
    <xdr:pic macro="[1]!DesignIconClicked">
      <xdr:nvPicPr>
        <xdr:cNvPr id="89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 macro="[1]!DesignIconClicked">
      <xdr:nvPicPr>
        <xdr:cNvPr id="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 macro="[1]!DesignIconClicked">
      <xdr:nvPicPr>
        <xdr:cNvPr id="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20955</xdr:colOff>
      <xdr:row>5</xdr:row>
      <xdr:rowOff>0</xdr:rowOff>
    </xdr:from>
    <xdr:ext cx="47625" cy="47625"/>
    <xdr:pic macro="[1]!DesignIconClicked">
      <xdr:nvPicPr>
        <xdr:cNvPr id="92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0720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20955</xdr:colOff>
      <xdr:row>5</xdr:row>
      <xdr:rowOff>0</xdr:rowOff>
    </xdr:from>
    <xdr:ext cx="47625" cy="47625"/>
    <xdr:pic macro="[1]!DesignIconClicked">
      <xdr:nvPicPr>
        <xdr:cNvPr id="93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0720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</xdr:row>
      <xdr:rowOff>0</xdr:rowOff>
    </xdr:from>
    <xdr:ext cx="47625" cy="47625"/>
    <xdr:pic macro="[1]!DesignIconClicked">
      <xdr:nvPicPr>
        <xdr:cNvPr id="94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</xdr:row>
      <xdr:rowOff>0</xdr:rowOff>
    </xdr:from>
    <xdr:ext cx="47625" cy="47625"/>
    <xdr:pic macro="[1]!DesignIconClicked">
      <xdr:nvPicPr>
        <xdr:cNvPr id="95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</xdr:row>
      <xdr:rowOff>0</xdr:rowOff>
    </xdr:from>
    <xdr:ext cx="134144" cy="116086"/>
    <xdr:pic macro="[1]!DesignIconClicked">
      <xdr:nvPicPr>
        <xdr:cNvPr id="9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87805" y="2619375"/>
          <a:ext cx="134144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</xdr:row>
      <xdr:rowOff>0</xdr:rowOff>
    </xdr:from>
    <xdr:ext cx="47625" cy="47625"/>
    <xdr:pic macro="[1]!DesignIconClicked">
      <xdr:nvPicPr>
        <xdr:cNvPr id="97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</xdr:row>
      <xdr:rowOff>0</xdr:rowOff>
    </xdr:from>
    <xdr:ext cx="47625" cy="47625"/>
    <xdr:pic macro="[1]!DesignIconClicked">
      <xdr:nvPicPr>
        <xdr:cNvPr id="98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</xdr:row>
      <xdr:rowOff>0</xdr:rowOff>
    </xdr:from>
    <xdr:ext cx="47625" cy="47625"/>
    <xdr:pic macro="[1]!DesignIconClicked">
      <xdr:nvPicPr>
        <xdr:cNvPr id="99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5</xdr:row>
      <xdr:rowOff>0</xdr:rowOff>
    </xdr:from>
    <xdr:ext cx="47625" cy="47625"/>
    <xdr:pic macro="[1]!DesignIconClicked">
      <xdr:nvPicPr>
        <xdr:cNvPr id="100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 macro="[1]!DesignIconClicked">
      <xdr:nvPicPr>
        <xdr:cNvPr id="101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 macro="[1]!DesignIconClicked">
      <xdr:nvPicPr>
        <xdr:cNvPr id="102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5</xdr:row>
      <xdr:rowOff>0</xdr:rowOff>
    </xdr:from>
    <xdr:ext cx="49610" cy="47625"/>
    <xdr:pic macro="[1]!DesignIconClicked">
      <xdr:nvPicPr>
        <xdr:cNvPr id="103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14825" y="261937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5</xdr:row>
      <xdr:rowOff>0</xdr:rowOff>
    </xdr:from>
    <xdr:ext cx="49610" cy="47625"/>
    <xdr:pic macro="[1]!DesignIconClicked">
      <xdr:nvPicPr>
        <xdr:cNvPr id="104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14825" y="261937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6</xdr:row>
      <xdr:rowOff>0</xdr:rowOff>
    </xdr:from>
    <xdr:ext cx="118362" cy="116086"/>
    <xdr:pic macro="[1]!DesignIconClicked">
      <xdr:nvPicPr>
        <xdr:cNvPr id="105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14475" y="27813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118362" cy="116086"/>
    <xdr:pic macro="[1]!DesignIconClicked">
      <xdr:nvPicPr>
        <xdr:cNvPr id="106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40767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118362" cy="116086"/>
    <xdr:pic macro="[1]!DesignIconClicked">
      <xdr:nvPicPr>
        <xdr:cNvPr id="10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2386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118362" cy="116086"/>
    <xdr:pic macro="[1]!DesignIconClicked">
      <xdr:nvPicPr>
        <xdr:cNvPr id="108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4005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118362" cy="116086"/>
    <xdr:pic macro="[1]!DesignIconClicked">
      <xdr:nvPicPr>
        <xdr:cNvPr id="109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5624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</xdr:row>
      <xdr:rowOff>0</xdr:rowOff>
    </xdr:from>
    <xdr:ext cx="118362" cy="116086"/>
    <xdr:pic macro="[1]!DesignIconClicked">
      <xdr:nvPicPr>
        <xdr:cNvPr id="11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</xdr:row>
      <xdr:rowOff>0</xdr:rowOff>
    </xdr:from>
    <xdr:ext cx="118362" cy="116086"/>
    <xdr:pic macro="[1]!DesignIconClicked">
      <xdr:nvPicPr>
        <xdr:cNvPr id="111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7</xdr:row>
      <xdr:rowOff>0</xdr:rowOff>
    </xdr:from>
    <xdr:ext cx="118362" cy="116086"/>
    <xdr:pic macro="[1]!DesignIconClicked">
      <xdr:nvPicPr>
        <xdr:cNvPr id="11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2943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</xdr:row>
      <xdr:rowOff>0</xdr:rowOff>
    </xdr:from>
    <xdr:ext cx="118362" cy="116086"/>
    <xdr:pic macro="[1]!DesignIconClicked">
      <xdr:nvPicPr>
        <xdr:cNvPr id="1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</xdr:row>
      <xdr:rowOff>0</xdr:rowOff>
    </xdr:from>
    <xdr:ext cx="118362" cy="116086"/>
    <xdr:pic macro="[1]!DesignIconClicked">
      <xdr:nvPicPr>
        <xdr:cNvPr id="1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118362" cy="116086"/>
    <xdr:pic macro="[1]!DesignIconClicked">
      <xdr:nvPicPr>
        <xdr:cNvPr id="11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54480" y="326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</xdr:row>
      <xdr:rowOff>0</xdr:rowOff>
    </xdr:from>
    <xdr:ext cx="118362" cy="116086"/>
    <xdr:pic macro="[1]!DesignIconClicked">
      <xdr:nvPicPr>
        <xdr:cNvPr id="116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118362" cy="116086"/>
    <xdr:pic macro="[1]!DesignIconClicked">
      <xdr:nvPicPr>
        <xdr:cNvPr id="11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0767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118362" cy="116086"/>
    <xdr:pic macro="[1]!DesignIconClicked">
      <xdr:nvPicPr>
        <xdr:cNvPr id="11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9147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118362" cy="116086"/>
    <xdr:pic macro="[1]!DesignIconClicked">
      <xdr:nvPicPr>
        <xdr:cNvPr id="11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7528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118362" cy="116086"/>
    <xdr:pic macro="[1]!DesignIconClicked">
      <xdr:nvPicPr>
        <xdr:cNvPr id="12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590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9525</xdr:rowOff>
    </xdr:from>
    <xdr:ext cx="118362" cy="116086"/>
    <xdr:pic macro="[1]!DesignIconClicked">
      <xdr:nvPicPr>
        <xdr:cNvPr id="12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4385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118362" cy="116086"/>
    <xdr:pic macro="[1]!DesignIconClicked">
      <xdr:nvPicPr>
        <xdr:cNvPr id="12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26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8</xdr:row>
      <xdr:rowOff>0</xdr:rowOff>
    </xdr:from>
    <xdr:ext cx="118362" cy="116086"/>
    <xdr:pic macro="[1]!DesignIconClicked">
      <xdr:nvPicPr>
        <xdr:cNvPr id="12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1051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7</xdr:row>
      <xdr:rowOff>0</xdr:rowOff>
    </xdr:from>
    <xdr:ext cx="118362" cy="116086"/>
    <xdr:pic macro="[1]!DesignIconClicked">
      <xdr:nvPicPr>
        <xdr:cNvPr id="12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943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6</xdr:row>
      <xdr:rowOff>0</xdr:rowOff>
    </xdr:from>
    <xdr:ext cx="118362" cy="116086"/>
    <xdr:pic macro="[1]!DesignIconClicked">
      <xdr:nvPicPr>
        <xdr:cNvPr id="125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7813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5</xdr:row>
      <xdr:rowOff>0</xdr:rowOff>
    </xdr:from>
    <xdr:ext cx="118362" cy="116086"/>
    <xdr:pic macro="[1]!DesignIconClicked">
      <xdr:nvPicPr>
        <xdr:cNvPr id="1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118362" cy="116086"/>
    <xdr:pic macro="[1]!DesignIconClicked">
      <xdr:nvPicPr>
        <xdr:cNvPr id="129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886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1</xdr:col>
      <xdr:colOff>0</xdr:colOff>
      <xdr:row>5</xdr:row>
      <xdr:rowOff>0</xdr:rowOff>
    </xdr:from>
    <xdr:to>
      <xdr:col>19</xdr:col>
      <xdr:colOff>863600</xdr:colOff>
      <xdr:row>49</xdr:row>
      <xdr:rowOff>149225</xdr:rowOff>
    </xdr:to>
    <xdr:pic macro="[1]!DesignIconClicked">
      <xdr:nvPicPr>
        <xdr:cNvPr id="130" name="BExXRND8208TWULE9S50U89VKPB7" descr="ETUGZV0SKTQDQB8JOYY0DCX79" hidden="1"/>
        <xdr:cNvPicPr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66850" y="2619375"/>
          <a:ext cx="15989300" cy="7273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1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2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3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4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20955</xdr:colOff>
      <xdr:row>5</xdr:row>
      <xdr:rowOff>0</xdr:rowOff>
    </xdr:from>
    <xdr:ext cx="134144" cy="116086"/>
    <xdr:pic>
      <xdr:nvPicPr>
        <xdr:cNvPr id="1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" y="1781175"/>
          <a:ext cx="134144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6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7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8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39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140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" y="1971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14</xdr:row>
      <xdr:rowOff>0</xdr:rowOff>
    </xdr:from>
    <xdr:ext cx="118362" cy="116086"/>
    <xdr:pic>
      <xdr:nvPicPr>
        <xdr:cNvPr id="14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3495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</xdr:row>
      <xdr:rowOff>0</xdr:rowOff>
    </xdr:from>
    <xdr:ext cx="118362" cy="116086"/>
    <xdr:pic>
      <xdr:nvPicPr>
        <xdr:cNvPr id="1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686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</xdr:row>
      <xdr:rowOff>0</xdr:rowOff>
    </xdr:from>
    <xdr:ext cx="118362" cy="116086"/>
    <xdr:pic>
      <xdr:nvPicPr>
        <xdr:cNvPr id="14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876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17</xdr:row>
      <xdr:rowOff>0</xdr:rowOff>
    </xdr:from>
    <xdr:ext cx="118362" cy="116086"/>
    <xdr:pic>
      <xdr:nvPicPr>
        <xdr:cNvPr id="14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067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14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781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146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" y="1781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7</xdr:row>
      <xdr:rowOff>0</xdr:rowOff>
    </xdr:from>
    <xdr:ext cx="118362" cy="116086"/>
    <xdr:pic>
      <xdr:nvPicPr>
        <xdr:cNvPr id="14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2162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1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781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1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781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9</xdr:row>
      <xdr:rowOff>0</xdr:rowOff>
    </xdr:from>
    <xdr:ext cx="118362" cy="116086"/>
    <xdr:pic>
      <xdr:nvPicPr>
        <xdr:cNvPr id="1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630" y="2543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151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" y="1781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18362" cy="116086"/>
    <xdr:pic>
      <xdr:nvPicPr>
        <xdr:cNvPr id="152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495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18362" cy="116086"/>
    <xdr:pic>
      <xdr:nvPicPr>
        <xdr:cNvPr id="153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305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18362" cy="116086"/>
    <xdr:pic>
      <xdr:nvPicPr>
        <xdr:cNvPr id="154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114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18362" cy="116086"/>
    <xdr:pic>
      <xdr:nvPicPr>
        <xdr:cNvPr id="15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924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9525</xdr:rowOff>
    </xdr:from>
    <xdr:ext cx="118362" cy="116086"/>
    <xdr:pic>
      <xdr:nvPicPr>
        <xdr:cNvPr id="15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7432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18362" cy="116086"/>
    <xdr:pic>
      <xdr:nvPicPr>
        <xdr:cNvPr id="15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543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18362" cy="116086"/>
    <xdr:pic>
      <xdr:nvPicPr>
        <xdr:cNvPr id="15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352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18362" cy="116086"/>
    <xdr:pic>
      <xdr:nvPicPr>
        <xdr:cNvPr id="15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162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160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971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1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781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19</xdr:row>
      <xdr:rowOff>0</xdr:rowOff>
    </xdr:from>
    <xdr:ext cx="118362" cy="116086"/>
    <xdr:pic>
      <xdr:nvPicPr>
        <xdr:cNvPr id="16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448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25</xdr:row>
      <xdr:rowOff>0</xdr:rowOff>
    </xdr:from>
    <xdr:ext cx="118362" cy="116086"/>
    <xdr:pic>
      <xdr:nvPicPr>
        <xdr:cNvPr id="1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630" y="5591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26</xdr:row>
      <xdr:rowOff>9525</xdr:rowOff>
    </xdr:from>
    <xdr:ext cx="118362" cy="116086"/>
    <xdr:pic>
      <xdr:nvPicPr>
        <xdr:cNvPr id="16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7912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25</xdr:row>
      <xdr:rowOff>0</xdr:rowOff>
    </xdr:from>
    <xdr:ext cx="118362" cy="116086"/>
    <xdr:pic>
      <xdr:nvPicPr>
        <xdr:cNvPr id="16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591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24</xdr:row>
      <xdr:rowOff>0</xdr:rowOff>
    </xdr:from>
    <xdr:ext cx="118362" cy="116086"/>
    <xdr:pic>
      <xdr:nvPicPr>
        <xdr:cNvPr id="16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400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29</xdr:row>
      <xdr:rowOff>0</xdr:rowOff>
    </xdr:from>
    <xdr:ext cx="118362" cy="116086"/>
    <xdr:pic>
      <xdr:nvPicPr>
        <xdr:cNvPr id="16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6353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29</xdr:row>
      <xdr:rowOff>0</xdr:rowOff>
    </xdr:from>
    <xdr:ext cx="118362" cy="116086"/>
    <xdr:pic>
      <xdr:nvPicPr>
        <xdr:cNvPr id="168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6353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23</xdr:row>
      <xdr:rowOff>0</xdr:rowOff>
    </xdr:from>
    <xdr:ext cx="118362" cy="116086"/>
    <xdr:pic>
      <xdr:nvPicPr>
        <xdr:cNvPr id="16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5210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23</xdr:row>
      <xdr:rowOff>0</xdr:rowOff>
    </xdr:from>
    <xdr:ext cx="118362" cy="116086"/>
    <xdr:pic>
      <xdr:nvPicPr>
        <xdr:cNvPr id="17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210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28</xdr:row>
      <xdr:rowOff>0</xdr:rowOff>
    </xdr:from>
    <xdr:ext cx="118362" cy="116086"/>
    <xdr:pic>
      <xdr:nvPicPr>
        <xdr:cNvPr id="171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6162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32</xdr:row>
      <xdr:rowOff>0</xdr:rowOff>
    </xdr:from>
    <xdr:ext cx="118362" cy="116086"/>
    <xdr:pic>
      <xdr:nvPicPr>
        <xdr:cNvPr id="1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6924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33</xdr:row>
      <xdr:rowOff>0</xdr:rowOff>
    </xdr:from>
    <xdr:ext cx="118362" cy="116086"/>
    <xdr:pic>
      <xdr:nvPicPr>
        <xdr:cNvPr id="17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7115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18362" cy="116086"/>
    <xdr:pic>
      <xdr:nvPicPr>
        <xdr:cNvPr id="17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73056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41</xdr:row>
      <xdr:rowOff>0</xdr:rowOff>
    </xdr:from>
    <xdr:ext cx="118362" cy="116086"/>
    <xdr:pic>
      <xdr:nvPicPr>
        <xdr:cNvPr id="175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86391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</xdr:colOff>
      <xdr:row>5</xdr:row>
      <xdr:rowOff>0</xdr:rowOff>
    </xdr:from>
    <xdr:ext cx="47625" cy="47625"/>
    <xdr:pic macro="[1]!DesignIconClicked">
      <xdr:nvPicPr>
        <xdr:cNvPr id="3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 macro="[1]!DesignIconClicked">
      <xdr:nvPicPr>
        <xdr:cNvPr id="4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 macro="[1]!DesignIconClicked">
      <xdr:nvPicPr>
        <xdr:cNvPr id="5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 macro="[1]!DesignIconClicked">
      <xdr:nvPicPr>
        <xdr:cNvPr id="6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20955</xdr:colOff>
      <xdr:row>5</xdr:row>
      <xdr:rowOff>0</xdr:rowOff>
    </xdr:from>
    <xdr:ext cx="47625" cy="47625"/>
    <xdr:pic macro="[1]!DesignIconClicked">
      <xdr:nvPicPr>
        <xdr:cNvPr id="7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0720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20955</xdr:colOff>
      <xdr:row>5</xdr:row>
      <xdr:rowOff>0</xdr:rowOff>
    </xdr:from>
    <xdr:ext cx="47625" cy="47625"/>
    <xdr:pic macro="[1]!DesignIconClicked">
      <xdr:nvPicPr>
        <xdr:cNvPr id="8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0720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 macro="[1]!DesignIconClicked">
      <xdr:nvPicPr>
        <xdr:cNvPr id="9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 macro="[1]!DesignIconClicked">
      <xdr:nvPicPr>
        <xdr:cNvPr id="10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20955</xdr:colOff>
      <xdr:row>5</xdr:row>
      <xdr:rowOff>0</xdr:rowOff>
    </xdr:from>
    <xdr:ext cx="134144" cy="116086"/>
    <xdr:pic macro="[1]!DesignIconClicked">
      <xdr:nvPicPr>
        <xdr:cNvPr id="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87805" y="2619375"/>
          <a:ext cx="134144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 macro="[1]!DesignIconClicked">
      <xdr:nvPicPr>
        <xdr:cNvPr id="12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 macro="[1]!DesignIconClicked">
      <xdr:nvPicPr>
        <xdr:cNvPr id="13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 macro="[1]!DesignIconClicked">
      <xdr:nvPicPr>
        <xdr:cNvPr id="14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 macro="[1]!DesignIconClicked">
      <xdr:nvPicPr>
        <xdr:cNvPr id="15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 macro="[1]!DesignIconClicked">
      <xdr:nvPicPr>
        <xdr:cNvPr id="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5</xdr:row>
      <xdr:rowOff>0</xdr:rowOff>
    </xdr:from>
    <xdr:ext cx="47625" cy="47625"/>
    <xdr:pic macro="[1]!DesignIconClicked">
      <xdr:nvPicPr>
        <xdr:cNvPr id="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61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5</xdr:row>
      <xdr:rowOff>0</xdr:rowOff>
    </xdr:from>
    <xdr:ext cx="49610" cy="47625"/>
    <xdr:pic macro="[1]!DesignIconClicked">
      <xdr:nvPicPr>
        <xdr:cNvPr id="18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14825" y="261937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5</xdr:row>
      <xdr:rowOff>0</xdr:rowOff>
    </xdr:from>
    <xdr:ext cx="49610" cy="47625"/>
    <xdr:pic macro="[1]!DesignIconClicked">
      <xdr:nvPicPr>
        <xdr:cNvPr id="19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14825" y="261937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47625</xdr:colOff>
      <xdr:row>6</xdr:row>
      <xdr:rowOff>0</xdr:rowOff>
    </xdr:from>
    <xdr:ext cx="118362" cy="116086"/>
    <xdr:pic macro="[1]!DesignIconClicked">
      <xdr:nvPicPr>
        <xdr:cNvPr id="20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14475" y="27813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14</xdr:row>
      <xdr:rowOff>0</xdr:rowOff>
    </xdr:from>
    <xdr:ext cx="118362" cy="116086"/>
    <xdr:pic macro="[1]!DesignIconClicked">
      <xdr:nvPicPr>
        <xdr:cNvPr id="2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40767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</xdr:row>
      <xdr:rowOff>0</xdr:rowOff>
    </xdr:from>
    <xdr:ext cx="118362" cy="116086"/>
    <xdr:pic macro="[1]!DesignIconClicked">
      <xdr:nvPicPr>
        <xdr:cNvPr id="2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2386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</xdr:row>
      <xdr:rowOff>0</xdr:rowOff>
    </xdr:from>
    <xdr:ext cx="118362" cy="116086"/>
    <xdr:pic macro="[1]!DesignIconClicked">
      <xdr:nvPicPr>
        <xdr:cNvPr id="2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4005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17</xdr:row>
      <xdr:rowOff>0</xdr:rowOff>
    </xdr:from>
    <xdr:ext cx="118362" cy="116086"/>
    <xdr:pic macro="[1]!DesignIconClicked">
      <xdr:nvPicPr>
        <xdr:cNvPr id="2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5624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 macro="[1]!DesignIconClicked">
      <xdr:nvPicPr>
        <xdr:cNvPr id="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 macro="[1]!DesignIconClicked">
      <xdr:nvPicPr>
        <xdr:cNvPr id="26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7</xdr:row>
      <xdr:rowOff>0</xdr:rowOff>
    </xdr:from>
    <xdr:ext cx="118362" cy="116086"/>
    <xdr:pic macro="[1]!DesignIconClicked">
      <xdr:nvPicPr>
        <xdr:cNvPr id="2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2943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 macro="[1]!DesignIconClicked">
      <xdr:nvPicPr>
        <xdr:cNvPr id="2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 macro="[1]!DesignIconClicked">
      <xdr:nvPicPr>
        <xdr:cNvPr id="2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9</xdr:row>
      <xdr:rowOff>0</xdr:rowOff>
    </xdr:from>
    <xdr:ext cx="118362" cy="116086"/>
    <xdr:pic macro="[1]!DesignIconClicked">
      <xdr:nvPicPr>
        <xdr:cNvPr id="3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54480" y="326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 macro="[1]!DesignIconClicked">
      <xdr:nvPicPr>
        <xdr:cNvPr id="31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18362" cy="116086"/>
    <xdr:pic macro="[1]!DesignIconClicked">
      <xdr:nvPicPr>
        <xdr:cNvPr id="32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0767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18362" cy="116086"/>
    <xdr:pic macro="[1]!DesignIconClicked">
      <xdr:nvPicPr>
        <xdr:cNvPr id="33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9147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18362" cy="116086"/>
    <xdr:pic macro="[1]!DesignIconClicked">
      <xdr:nvPicPr>
        <xdr:cNvPr id="34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7528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18362" cy="116086"/>
    <xdr:pic macro="[1]!DesignIconClicked">
      <xdr:nvPicPr>
        <xdr:cNvPr id="3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590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9525</xdr:rowOff>
    </xdr:from>
    <xdr:ext cx="118362" cy="116086"/>
    <xdr:pic macro="[1]!DesignIconClicked">
      <xdr:nvPicPr>
        <xdr:cNvPr id="3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4385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18362" cy="116086"/>
    <xdr:pic macro="[1]!DesignIconClicked">
      <xdr:nvPicPr>
        <xdr:cNvPr id="3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26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18362" cy="116086"/>
    <xdr:pic macro="[1]!DesignIconClicked">
      <xdr:nvPicPr>
        <xdr:cNvPr id="3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1051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18362" cy="116086"/>
    <xdr:pic macro="[1]!DesignIconClicked">
      <xdr:nvPicPr>
        <xdr:cNvPr id="3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943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 macro="[1]!DesignIconClicked">
      <xdr:nvPicPr>
        <xdr:cNvPr id="40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7813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 macro="[1]!DesignIconClicked">
      <xdr:nvPicPr>
        <xdr:cNvPr id="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absolute">
    <xdr:from>
      <xdr:col>0</xdr:col>
      <xdr:colOff>819150</xdr:colOff>
      <xdr:row>4</xdr:row>
      <xdr:rowOff>19050</xdr:rowOff>
    </xdr:from>
    <xdr:to>
      <xdr:col>0</xdr:col>
      <xdr:colOff>1514475</xdr:colOff>
      <xdr:row>4</xdr:row>
      <xdr:rowOff>180975</xdr:rowOff>
    </xdr:to>
    <xdr:pic macro="[2]!Sheet2.InfoA_click">
      <xdr:nvPicPr>
        <xdr:cNvPr id="42" name="InfoA" descr="Information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200150"/>
          <a:ext cx="695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790575</xdr:colOff>
      <xdr:row>3</xdr:row>
      <xdr:rowOff>276225</xdr:rowOff>
    </xdr:from>
    <xdr:to>
      <xdr:col>0</xdr:col>
      <xdr:colOff>1247775</xdr:colOff>
      <xdr:row>3</xdr:row>
      <xdr:rowOff>428625</xdr:rowOff>
    </xdr:to>
    <xdr:pic macro="[2]!Sheet2.filterA_click">
      <xdr:nvPicPr>
        <xdr:cNvPr id="43" name="FilterA" descr="Filter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95325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absoluteAnchor>
    <xdr:pos x="1293495" y="2878455"/>
    <xdr:ext cx="3288746" cy="1587"/>
    <xdr:pic macro="[1]!DesignIconClicked">
      <xdr:nvPicPr>
        <xdr:cNvPr id="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293495" y="2878455"/>
          <a:ext cx="3288746" cy="158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442585" y="2878455"/>
    <xdr:ext cx="3663273" cy="1587"/>
    <xdr:pic macro="[1]!DesignIconClicked">
      <xdr:nvPicPr>
        <xdr:cNvPr id="46" name="BEx0041RRI19D5ZFTDBCL8WAVJTB" descr="H3BV6LT962ERI9HFHZFWSTS8B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5442585" y="2878455"/>
          <a:ext cx="3663273" cy="158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oneCellAnchor>
    <xdr:from>
      <xdr:col>0</xdr:col>
      <xdr:colOff>47625</xdr:colOff>
      <xdr:row>19</xdr:row>
      <xdr:rowOff>0</xdr:rowOff>
    </xdr:from>
    <xdr:ext cx="118362" cy="116086"/>
    <xdr:pic macro="[1]!DesignIconClicked">
      <xdr:nvPicPr>
        <xdr:cNvPr id="5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886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0</xdr:row>
      <xdr:rowOff>0</xdr:rowOff>
    </xdr:from>
    <xdr:to>
      <xdr:col>0</xdr:col>
      <xdr:colOff>2038350</xdr:colOff>
      <xdr:row>0</xdr:row>
      <xdr:rowOff>0</xdr:rowOff>
    </xdr:to>
    <xdr:pic macro="[1]!DesignIconClicked">
      <xdr:nvPicPr>
        <xdr:cNvPr id="54" name="BEx90R9F3NX7AJYM9ERN6N74ICMU" hidden="1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076325"/>
          <a:ext cx="2038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19</xdr:col>
      <xdr:colOff>863600</xdr:colOff>
      <xdr:row>49</xdr:row>
      <xdr:rowOff>149225</xdr:rowOff>
    </xdr:to>
    <xdr:pic macro="[1]!DesignIconClicked">
      <xdr:nvPicPr>
        <xdr:cNvPr id="58" name="BExXRND8208TWULE9S50U89VKPB7" descr="ETUGZV0SKTQDQB8JOYY0DCX79" hidden="1"/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466850" y="2619375"/>
          <a:ext cx="15989300" cy="7273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04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990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05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990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06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990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07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990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20955</xdr:colOff>
      <xdr:row>5</xdr:row>
      <xdr:rowOff>0</xdr:rowOff>
    </xdr:from>
    <xdr:ext cx="134144" cy="116086"/>
    <xdr:pic>
      <xdr:nvPicPr>
        <xdr:cNvPr id="1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" y="1990725"/>
          <a:ext cx="134144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09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990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10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990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11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" y="1990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>
      <xdr:nvPicPr>
        <xdr:cNvPr id="112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" y="1990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113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" y="2181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14</xdr:row>
      <xdr:rowOff>0</xdr:rowOff>
    </xdr:from>
    <xdr:ext cx="118362" cy="116086"/>
    <xdr:pic>
      <xdr:nvPicPr>
        <xdr:cNvPr id="114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3705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</xdr:row>
      <xdr:rowOff>0</xdr:rowOff>
    </xdr:from>
    <xdr:ext cx="118362" cy="116086"/>
    <xdr:pic>
      <xdr:nvPicPr>
        <xdr:cNvPr id="11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895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</xdr:row>
      <xdr:rowOff>0</xdr:rowOff>
    </xdr:from>
    <xdr:ext cx="118362" cy="116086"/>
    <xdr:pic>
      <xdr:nvPicPr>
        <xdr:cNvPr id="116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086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17</xdr:row>
      <xdr:rowOff>0</xdr:rowOff>
    </xdr:from>
    <xdr:ext cx="118362" cy="116086"/>
    <xdr:pic>
      <xdr:nvPicPr>
        <xdr:cNvPr id="117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276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1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990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119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" y="1990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7</xdr:row>
      <xdr:rowOff>0</xdr:rowOff>
    </xdr:from>
    <xdr:ext cx="118362" cy="116086"/>
    <xdr:pic>
      <xdr:nvPicPr>
        <xdr:cNvPr id="12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2371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12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990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12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990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9</xdr:row>
      <xdr:rowOff>0</xdr:rowOff>
    </xdr:from>
    <xdr:ext cx="118362" cy="116086"/>
    <xdr:pic>
      <xdr:nvPicPr>
        <xdr:cNvPr id="1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630" y="2752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>
      <xdr:nvPicPr>
        <xdr:cNvPr id="124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" y="1990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18362" cy="116086"/>
    <xdr:pic>
      <xdr:nvPicPr>
        <xdr:cNvPr id="12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705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18362" cy="116086"/>
    <xdr:pic>
      <xdr:nvPicPr>
        <xdr:cNvPr id="12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514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18362" cy="116086"/>
    <xdr:pic>
      <xdr:nvPicPr>
        <xdr:cNvPr id="12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324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18362" cy="116086"/>
    <xdr:pic>
      <xdr:nvPicPr>
        <xdr:cNvPr id="12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3133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9525</xdr:rowOff>
    </xdr:from>
    <xdr:ext cx="118362" cy="116086"/>
    <xdr:pic>
      <xdr:nvPicPr>
        <xdr:cNvPr id="12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9527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18362" cy="116086"/>
    <xdr:pic>
      <xdr:nvPicPr>
        <xdr:cNvPr id="13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752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18362" cy="116086"/>
    <xdr:pic>
      <xdr:nvPicPr>
        <xdr:cNvPr id="13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562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18362" cy="116086"/>
    <xdr:pic>
      <xdr:nvPicPr>
        <xdr:cNvPr id="13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371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>
      <xdr:nvPicPr>
        <xdr:cNvPr id="133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181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>
      <xdr:nvPicPr>
        <xdr:cNvPr id="1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990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19</xdr:row>
      <xdr:rowOff>0</xdr:rowOff>
    </xdr:from>
    <xdr:ext cx="118362" cy="116086"/>
    <xdr:pic>
      <xdr:nvPicPr>
        <xdr:cNvPr id="135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4657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25</xdr:row>
      <xdr:rowOff>0</xdr:rowOff>
    </xdr:from>
    <xdr:ext cx="118362" cy="116086"/>
    <xdr:pic>
      <xdr:nvPicPr>
        <xdr:cNvPr id="13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630" y="5800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26</xdr:row>
      <xdr:rowOff>9525</xdr:rowOff>
    </xdr:from>
    <xdr:ext cx="118362" cy="116086"/>
    <xdr:pic>
      <xdr:nvPicPr>
        <xdr:cNvPr id="13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60007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25</xdr:row>
      <xdr:rowOff>0</xdr:rowOff>
    </xdr:from>
    <xdr:ext cx="118362" cy="116086"/>
    <xdr:pic>
      <xdr:nvPicPr>
        <xdr:cNvPr id="13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800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24</xdr:row>
      <xdr:rowOff>0</xdr:rowOff>
    </xdr:from>
    <xdr:ext cx="118362" cy="116086"/>
    <xdr:pic>
      <xdr:nvPicPr>
        <xdr:cNvPr id="13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610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29</xdr:row>
      <xdr:rowOff>0</xdr:rowOff>
    </xdr:from>
    <xdr:ext cx="118362" cy="116086"/>
    <xdr:pic>
      <xdr:nvPicPr>
        <xdr:cNvPr id="14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6562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29</xdr:row>
      <xdr:rowOff>0</xdr:rowOff>
    </xdr:from>
    <xdr:ext cx="118362" cy="116086"/>
    <xdr:pic>
      <xdr:nvPicPr>
        <xdr:cNvPr id="14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6562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23</xdr:row>
      <xdr:rowOff>0</xdr:rowOff>
    </xdr:from>
    <xdr:ext cx="118362" cy="116086"/>
    <xdr:pic>
      <xdr:nvPicPr>
        <xdr:cNvPr id="14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" y="5419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23</xdr:row>
      <xdr:rowOff>0</xdr:rowOff>
    </xdr:from>
    <xdr:ext cx="118362" cy="116086"/>
    <xdr:pic>
      <xdr:nvPicPr>
        <xdr:cNvPr id="14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5419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28</xdr:row>
      <xdr:rowOff>0</xdr:rowOff>
    </xdr:from>
    <xdr:ext cx="118362" cy="116086"/>
    <xdr:pic>
      <xdr:nvPicPr>
        <xdr:cNvPr id="14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6372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32</xdr:row>
      <xdr:rowOff>0</xdr:rowOff>
    </xdr:from>
    <xdr:ext cx="118362" cy="116086"/>
    <xdr:pic>
      <xdr:nvPicPr>
        <xdr:cNvPr id="14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7134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33</xdr:row>
      <xdr:rowOff>0</xdr:rowOff>
    </xdr:from>
    <xdr:ext cx="118362" cy="116086"/>
    <xdr:pic>
      <xdr:nvPicPr>
        <xdr:cNvPr id="146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7324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18362" cy="116086"/>
    <xdr:pic>
      <xdr:nvPicPr>
        <xdr:cNvPr id="147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7515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41</xdr:row>
      <xdr:rowOff>0</xdr:rowOff>
    </xdr:from>
    <xdr:ext cx="118362" cy="116086"/>
    <xdr:pic>
      <xdr:nvPicPr>
        <xdr:cNvPr id="14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88487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</xdr:colOff>
      <xdr:row>6</xdr:row>
      <xdr:rowOff>0</xdr:rowOff>
    </xdr:from>
    <xdr:ext cx="47625" cy="47625"/>
    <xdr:pic macro="[1]!DesignIconClicked"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6</xdr:row>
      <xdr:rowOff>0</xdr:rowOff>
    </xdr:from>
    <xdr:ext cx="47625" cy="47625"/>
    <xdr:pic macro="[1]!DesignIconClicked"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6</xdr:row>
      <xdr:rowOff>0</xdr:rowOff>
    </xdr:from>
    <xdr:ext cx="47625" cy="47625"/>
    <xdr:pic macro="[1]!DesignIconClicked"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739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6</xdr:row>
      <xdr:rowOff>0</xdr:rowOff>
    </xdr:from>
    <xdr:ext cx="47625" cy="47625"/>
    <xdr:pic macro="[1]!DesignIconClicked"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739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20955</xdr:colOff>
      <xdr:row>6</xdr:row>
      <xdr:rowOff>0</xdr:rowOff>
    </xdr:from>
    <xdr:ext cx="47625" cy="47625"/>
    <xdr:pic macro="[1]!DesignIconClicked">
      <xdr:nvPicPr>
        <xdr:cNvPr id="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69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20955</xdr:colOff>
      <xdr:row>6</xdr:row>
      <xdr:rowOff>0</xdr:rowOff>
    </xdr:from>
    <xdr:ext cx="47625" cy="47625"/>
    <xdr:pic macro="[1]!DesignIconClicked">
      <xdr:nvPicPr>
        <xdr:cNvPr id="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69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6</xdr:row>
      <xdr:rowOff>0</xdr:rowOff>
    </xdr:from>
    <xdr:ext cx="47625" cy="47625"/>
    <xdr:pic macro="[1]!DesignIconClicked">
      <xdr:nvPicPr>
        <xdr:cNvPr id="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6</xdr:row>
      <xdr:rowOff>0</xdr:rowOff>
    </xdr:from>
    <xdr:ext cx="47625" cy="47625"/>
    <xdr:pic macro="[1]!DesignIconClicked">
      <xdr:nvPicPr>
        <xdr:cNvPr id="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20955</xdr:colOff>
      <xdr:row>6</xdr:row>
      <xdr:rowOff>0</xdr:rowOff>
    </xdr:from>
    <xdr:ext cx="134144" cy="116086"/>
    <xdr:pic macro="[1]!DesignIconClicked">
      <xdr:nvPicPr>
        <xdr:cNvPr id="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87805" y="2619375"/>
          <a:ext cx="134144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6</xdr:row>
      <xdr:rowOff>0</xdr:rowOff>
    </xdr:from>
    <xdr:ext cx="47625" cy="47625"/>
    <xdr:pic macro="[1]!DesignIconClicked">
      <xdr:nvPicPr>
        <xdr:cNvPr id="1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6</xdr:row>
      <xdr:rowOff>0</xdr:rowOff>
    </xdr:from>
    <xdr:ext cx="47625" cy="47625"/>
    <xdr:pic macro="[1]!DesignIconClicked">
      <xdr:nvPicPr>
        <xdr:cNvPr id="1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6</xdr:row>
      <xdr:rowOff>0</xdr:rowOff>
    </xdr:from>
    <xdr:ext cx="47625" cy="47625"/>
    <xdr:pic macro="[1]!DesignIconClicked">
      <xdr:nvPicPr>
        <xdr:cNvPr id="1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6</xdr:row>
      <xdr:rowOff>0</xdr:rowOff>
    </xdr:from>
    <xdr:ext cx="47625" cy="47625"/>
    <xdr:pic macro="[1]!DesignIconClicked">
      <xdr:nvPicPr>
        <xdr:cNvPr id="1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6</xdr:row>
      <xdr:rowOff>0</xdr:rowOff>
    </xdr:from>
    <xdr:ext cx="47625" cy="47625"/>
    <xdr:pic macro="[1]!DesignIconClicked">
      <xdr:nvPicPr>
        <xdr:cNvPr id="1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739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6</xdr:row>
      <xdr:rowOff>0</xdr:rowOff>
    </xdr:from>
    <xdr:ext cx="47625" cy="47625"/>
    <xdr:pic macro="[1]!DesignIconClicked">
      <xdr:nvPicPr>
        <xdr:cNvPr id="1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739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6</xdr:row>
      <xdr:rowOff>0</xdr:rowOff>
    </xdr:from>
    <xdr:ext cx="49610" cy="47625"/>
    <xdr:pic macro="[1]!DesignIconClicked">
      <xdr:nvPicPr>
        <xdr:cNvPr id="1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76900" y="261937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6</xdr:row>
      <xdr:rowOff>0</xdr:rowOff>
    </xdr:from>
    <xdr:ext cx="49610" cy="47625"/>
    <xdr:pic macro="[1]!DesignIconClicked">
      <xdr:nvPicPr>
        <xdr:cNvPr id="1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76900" y="261937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47625</xdr:colOff>
      <xdr:row>6</xdr:row>
      <xdr:rowOff>0</xdr:rowOff>
    </xdr:from>
    <xdr:ext cx="118362" cy="116086"/>
    <xdr:pic macro="[1]!DesignIconClicked">
      <xdr:nvPicPr>
        <xdr:cNvPr id="1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14475" y="27813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11</xdr:row>
      <xdr:rowOff>0</xdr:rowOff>
    </xdr:from>
    <xdr:ext cx="118362" cy="116086"/>
    <xdr:pic macro="[1]!DesignIconClicked">
      <xdr:nvPicPr>
        <xdr:cNvPr id="2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40767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18362" cy="116086"/>
    <xdr:pic macro="[1]!DesignIconClicked">
      <xdr:nvPicPr>
        <xdr:cNvPr id="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2386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18362" cy="116086"/>
    <xdr:pic macro="[1]!DesignIconClicked">
      <xdr:nvPicPr>
        <xdr:cNvPr id="22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4005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18362" cy="116086"/>
    <xdr:pic macro="[1]!DesignIconClicked">
      <xdr:nvPicPr>
        <xdr:cNvPr id="2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5624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 macro="[1]!DesignIconClicked">
      <xdr:nvPicPr>
        <xdr:cNvPr id="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</xdr:row>
      <xdr:rowOff>0</xdr:rowOff>
    </xdr:from>
    <xdr:ext cx="118362" cy="116086"/>
    <xdr:pic macro="[1]!DesignIconClicked">
      <xdr:nvPicPr>
        <xdr:cNvPr id="2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6</xdr:row>
      <xdr:rowOff>0</xdr:rowOff>
    </xdr:from>
    <xdr:ext cx="118362" cy="116086"/>
    <xdr:pic macro="[1]!DesignIconClicked">
      <xdr:nvPicPr>
        <xdr:cNvPr id="2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2943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 macro="[1]!DesignIconClicked">
      <xdr:nvPicPr>
        <xdr:cNvPr id="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 macro="[1]!DesignIconClicked">
      <xdr:nvPicPr>
        <xdr:cNvPr id="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7</xdr:row>
      <xdr:rowOff>0</xdr:rowOff>
    </xdr:from>
    <xdr:ext cx="118362" cy="116086"/>
    <xdr:pic macro="[1]!DesignIconClicked">
      <xdr:nvPicPr>
        <xdr:cNvPr id="2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54480" y="326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</xdr:row>
      <xdr:rowOff>0</xdr:rowOff>
    </xdr:from>
    <xdr:ext cx="118362" cy="116086"/>
    <xdr:pic macro="[1]!DesignIconClicked">
      <xdr:nvPicPr>
        <xdr:cNvPr id="30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18362" cy="116086"/>
    <xdr:pic macro="[1]!DesignIconClicked">
      <xdr:nvPicPr>
        <xdr:cNvPr id="3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0767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0</xdr:rowOff>
    </xdr:from>
    <xdr:ext cx="118362" cy="116086"/>
    <xdr:pic macro="[1]!DesignIconClicked">
      <xdr:nvPicPr>
        <xdr:cNvPr id="3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9147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18362" cy="116086"/>
    <xdr:pic macro="[1]!DesignIconClicked">
      <xdr:nvPicPr>
        <xdr:cNvPr id="3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7528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18362" cy="116086"/>
    <xdr:pic macro="[1]!DesignIconClicked">
      <xdr:nvPicPr>
        <xdr:cNvPr id="3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590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9525</xdr:rowOff>
    </xdr:from>
    <xdr:ext cx="118362" cy="116086"/>
    <xdr:pic macro="[1]!DesignIconClicked">
      <xdr:nvPicPr>
        <xdr:cNvPr id="3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4385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18362" cy="116086"/>
    <xdr:pic macro="[1]!DesignIconClicked">
      <xdr:nvPicPr>
        <xdr:cNvPr id="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26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 macro="[1]!DesignIconClicked">
      <xdr:nvPicPr>
        <xdr:cNvPr id="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1051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 macro="[1]!DesignIconClicked">
      <xdr:nvPicPr>
        <xdr:cNvPr id="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943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 macro="[1]!DesignIconClicked">
      <xdr:nvPicPr>
        <xdr:cNvPr id="3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7813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 macro="[1]!DesignIconClicked">
      <xdr:nvPicPr>
        <xdr:cNvPr id="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6</xdr:row>
      <xdr:rowOff>0</xdr:rowOff>
    </xdr:from>
    <xdr:to>
      <xdr:col>0</xdr:col>
      <xdr:colOff>1257300</xdr:colOff>
      <xdr:row>6</xdr:row>
      <xdr:rowOff>0</xdr:rowOff>
    </xdr:to>
    <xdr:pic macro="[1]!DesignIconClicked">
      <xdr:nvPicPr>
        <xdr:cNvPr id="41" name="BExODXS4F4SQT22ZXMV6UHXO8PUV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2619375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47625</xdr:colOff>
      <xdr:row>15</xdr:row>
      <xdr:rowOff>0</xdr:rowOff>
    </xdr:from>
    <xdr:ext cx="118362" cy="116086"/>
    <xdr:pic macro="[1]!DesignIconClicked">
      <xdr:nvPicPr>
        <xdr:cNvPr id="4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886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6</xdr:row>
      <xdr:rowOff>0</xdr:rowOff>
    </xdr:from>
    <xdr:to>
      <xdr:col>19</xdr:col>
      <xdr:colOff>815975</xdr:colOff>
      <xdr:row>52</xdr:row>
      <xdr:rowOff>130175</xdr:rowOff>
    </xdr:to>
    <xdr:pic macro="[1]!DesignIconClicked">
      <xdr:nvPicPr>
        <xdr:cNvPr id="43" name="BExXRND8208TWULE9S50U89VKPB7" descr="ETUGZV0SKTQDQB8JOYY0DCX79" hidden="1"/>
        <xdr:cNvPicPr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466850" y="2619375"/>
          <a:ext cx="17303750" cy="95694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0</xdr:col>
      <xdr:colOff>11430</xdr:colOff>
      <xdr:row>6</xdr:row>
      <xdr:rowOff>0</xdr:rowOff>
    </xdr:from>
    <xdr:ext cx="47625" cy="47625"/>
    <xdr:pic macro="[1]!DesignIconClicked">
      <xdr:nvPicPr>
        <xdr:cNvPr id="44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6</xdr:row>
      <xdr:rowOff>0</xdr:rowOff>
    </xdr:from>
    <xdr:ext cx="47625" cy="47625"/>
    <xdr:pic macro="[1]!DesignIconClicked">
      <xdr:nvPicPr>
        <xdr:cNvPr id="45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6</xdr:row>
      <xdr:rowOff>0</xdr:rowOff>
    </xdr:from>
    <xdr:ext cx="47625" cy="47625"/>
    <xdr:pic macro="[1]!DesignIconClicked">
      <xdr:nvPicPr>
        <xdr:cNvPr id="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739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6</xdr:row>
      <xdr:rowOff>0</xdr:rowOff>
    </xdr:from>
    <xdr:ext cx="47625" cy="47625"/>
    <xdr:pic macro="[1]!DesignIconClicked">
      <xdr:nvPicPr>
        <xdr:cNvPr id="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739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20955</xdr:colOff>
      <xdr:row>6</xdr:row>
      <xdr:rowOff>0</xdr:rowOff>
    </xdr:from>
    <xdr:ext cx="47625" cy="47625"/>
    <xdr:pic macro="[1]!DesignIconClicked">
      <xdr:nvPicPr>
        <xdr:cNvPr id="48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69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20955</xdr:colOff>
      <xdr:row>6</xdr:row>
      <xdr:rowOff>0</xdr:rowOff>
    </xdr:from>
    <xdr:ext cx="47625" cy="47625"/>
    <xdr:pic macro="[1]!DesignIconClicked">
      <xdr:nvPicPr>
        <xdr:cNvPr id="49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69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6</xdr:row>
      <xdr:rowOff>0</xdr:rowOff>
    </xdr:from>
    <xdr:ext cx="47625" cy="47625"/>
    <xdr:pic macro="[1]!DesignIconClicked">
      <xdr:nvPicPr>
        <xdr:cNvPr id="50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6</xdr:row>
      <xdr:rowOff>0</xdr:rowOff>
    </xdr:from>
    <xdr:ext cx="47625" cy="47625"/>
    <xdr:pic macro="[1]!DesignIconClicked">
      <xdr:nvPicPr>
        <xdr:cNvPr id="51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20955</xdr:colOff>
      <xdr:row>6</xdr:row>
      <xdr:rowOff>0</xdr:rowOff>
    </xdr:from>
    <xdr:ext cx="134144" cy="116086"/>
    <xdr:pic macro="[1]!DesignIconClicked">
      <xdr:nvPicPr>
        <xdr:cNvPr id="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87805" y="2619375"/>
          <a:ext cx="134144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6</xdr:row>
      <xdr:rowOff>0</xdr:rowOff>
    </xdr:from>
    <xdr:ext cx="47625" cy="47625"/>
    <xdr:pic macro="[1]!DesignIconClicked">
      <xdr:nvPicPr>
        <xdr:cNvPr id="53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6</xdr:row>
      <xdr:rowOff>0</xdr:rowOff>
    </xdr:from>
    <xdr:ext cx="47625" cy="47625"/>
    <xdr:pic macro="[1]!DesignIconClicked">
      <xdr:nvPicPr>
        <xdr:cNvPr id="54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6</xdr:row>
      <xdr:rowOff>0</xdr:rowOff>
    </xdr:from>
    <xdr:ext cx="47625" cy="47625"/>
    <xdr:pic macro="[1]!DesignIconClicked">
      <xdr:nvPicPr>
        <xdr:cNvPr id="55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6</xdr:row>
      <xdr:rowOff>0</xdr:rowOff>
    </xdr:from>
    <xdr:ext cx="47625" cy="47625"/>
    <xdr:pic macro="[1]!DesignIconClicked">
      <xdr:nvPicPr>
        <xdr:cNvPr id="56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6</xdr:row>
      <xdr:rowOff>0</xdr:rowOff>
    </xdr:from>
    <xdr:ext cx="47625" cy="47625"/>
    <xdr:pic macro="[1]!DesignIconClicked">
      <xdr:nvPicPr>
        <xdr:cNvPr id="57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739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6</xdr:row>
      <xdr:rowOff>0</xdr:rowOff>
    </xdr:from>
    <xdr:ext cx="47625" cy="47625"/>
    <xdr:pic macro="[1]!DesignIconClicked">
      <xdr:nvPicPr>
        <xdr:cNvPr id="58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73955" y="26193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6</xdr:row>
      <xdr:rowOff>0</xdr:rowOff>
    </xdr:from>
    <xdr:ext cx="49610" cy="47625"/>
    <xdr:pic macro="[1]!DesignIconClicked">
      <xdr:nvPicPr>
        <xdr:cNvPr id="59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76900" y="261937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6</xdr:row>
      <xdr:rowOff>0</xdr:rowOff>
    </xdr:from>
    <xdr:ext cx="49610" cy="47625"/>
    <xdr:pic macro="[1]!DesignIconClicked">
      <xdr:nvPicPr>
        <xdr:cNvPr id="60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76900" y="2619375"/>
          <a:ext cx="49610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47625</xdr:colOff>
      <xdr:row>7</xdr:row>
      <xdr:rowOff>0</xdr:rowOff>
    </xdr:from>
    <xdr:ext cx="118362" cy="116086"/>
    <xdr:pic macro="[1]!DesignIconClicked">
      <xdr:nvPicPr>
        <xdr:cNvPr id="61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14475" y="27813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14</xdr:row>
      <xdr:rowOff>0</xdr:rowOff>
    </xdr:from>
    <xdr:ext cx="118362" cy="116086"/>
    <xdr:pic macro="[1]!DesignIconClicked">
      <xdr:nvPicPr>
        <xdr:cNvPr id="62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40767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</xdr:row>
      <xdr:rowOff>0</xdr:rowOff>
    </xdr:from>
    <xdr:ext cx="118362" cy="116086"/>
    <xdr:pic macro="[1]!DesignIconClicked">
      <xdr:nvPicPr>
        <xdr:cNvPr id="6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2386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</xdr:row>
      <xdr:rowOff>0</xdr:rowOff>
    </xdr:from>
    <xdr:ext cx="118362" cy="116086"/>
    <xdr:pic macro="[1]!DesignIconClicked">
      <xdr:nvPicPr>
        <xdr:cNvPr id="64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4005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</xdr:row>
      <xdr:rowOff>0</xdr:rowOff>
    </xdr:from>
    <xdr:ext cx="118362" cy="116086"/>
    <xdr:pic macro="[1]!DesignIconClicked">
      <xdr:nvPicPr>
        <xdr:cNvPr id="65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5624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 macro="[1]!DesignIconClicked">
      <xdr:nvPicPr>
        <xdr:cNvPr id="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</xdr:row>
      <xdr:rowOff>0</xdr:rowOff>
    </xdr:from>
    <xdr:ext cx="118362" cy="116086"/>
    <xdr:pic macro="[1]!DesignIconClicked">
      <xdr:nvPicPr>
        <xdr:cNvPr id="67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8</xdr:row>
      <xdr:rowOff>0</xdr:rowOff>
    </xdr:from>
    <xdr:ext cx="118362" cy="116086"/>
    <xdr:pic macro="[1]!DesignIconClicked">
      <xdr:nvPicPr>
        <xdr:cNvPr id="6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2943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 macro="[1]!DesignIconClicked">
      <xdr:nvPicPr>
        <xdr:cNvPr id="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 macro="[1]!DesignIconClicked">
      <xdr:nvPicPr>
        <xdr:cNvPr id="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9</xdr:row>
      <xdr:rowOff>0</xdr:rowOff>
    </xdr:from>
    <xdr:ext cx="118362" cy="116086"/>
    <xdr:pic macro="[1]!DesignIconClicked">
      <xdr:nvPicPr>
        <xdr:cNvPr id="7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54480" y="326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</xdr:row>
      <xdr:rowOff>0</xdr:rowOff>
    </xdr:from>
    <xdr:ext cx="118362" cy="116086"/>
    <xdr:pic macro="[1]!DesignIconClicked">
      <xdr:nvPicPr>
        <xdr:cNvPr id="72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18362" cy="116086"/>
    <xdr:pic macro="[1]!DesignIconClicked">
      <xdr:nvPicPr>
        <xdr:cNvPr id="7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0767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18362" cy="116086"/>
    <xdr:pic macro="[1]!DesignIconClicked">
      <xdr:nvPicPr>
        <xdr:cNvPr id="7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9147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18362" cy="116086"/>
    <xdr:pic macro="[1]!DesignIconClicked">
      <xdr:nvPicPr>
        <xdr:cNvPr id="7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7528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18362" cy="116086"/>
    <xdr:pic macro="[1]!DesignIconClicked">
      <xdr:nvPicPr>
        <xdr:cNvPr id="7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5909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9525</xdr:rowOff>
    </xdr:from>
    <xdr:ext cx="118362" cy="116086"/>
    <xdr:pic macro="[1]!DesignIconClicked">
      <xdr:nvPicPr>
        <xdr:cNvPr id="7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4385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18362" cy="116086"/>
    <xdr:pic macro="[1]!DesignIconClicked">
      <xdr:nvPicPr>
        <xdr:cNvPr id="7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26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18362" cy="116086"/>
    <xdr:pic macro="[1]!DesignIconClicked">
      <xdr:nvPicPr>
        <xdr:cNvPr id="7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1051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18362" cy="116086"/>
    <xdr:pic macro="[1]!DesignIconClicked">
      <xdr:nvPicPr>
        <xdr:cNvPr id="8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9432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18362" cy="116086"/>
    <xdr:pic macro="[1]!DesignIconClicked">
      <xdr:nvPicPr>
        <xdr:cNvPr id="81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7813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 macro="[1]!DesignIconClicked">
      <xdr:nvPicPr>
        <xdr:cNvPr id="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193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17</xdr:row>
      <xdr:rowOff>0</xdr:rowOff>
    </xdr:from>
    <xdr:ext cx="118362" cy="116086"/>
    <xdr:pic macro="[1]!DesignIconClicked">
      <xdr:nvPicPr>
        <xdr:cNvPr id="8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886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6</xdr:row>
      <xdr:rowOff>0</xdr:rowOff>
    </xdr:from>
    <xdr:to>
      <xdr:col>19</xdr:col>
      <xdr:colOff>815975</xdr:colOff>
      <xdr:row>55</xdr:row>
      <xdr:rowOff>130175</xdr:rowOff>
    </xdr:to>
    <xdr:pic macro="[1]!DesignIconClicked">
      <xdr:nvPicPr>
        <xdr:cNvPr id="85" name="BExXRND8208TWULE9S50U89VKPB7" descr="ETUGZV0SKTQDQB8JOYY0DCX79" hidden="1"/>
        <xdr:cNvPicPr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466850" y="2619375"/>
          <a:ext cx="17303750" cy="95694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</xdr:colOff>
      <xdr:row>5</xdr:row>
      <xdr:rowOff>0</xdr:rowOff>
    </xdr:from>
    <xdr:ext cx="47625" cy="47625"/>
    <xdr:pic macro="[1]!DesignIconClicked">
      <xdr:nvPicPr>
        <xdr:cNvPr id="11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 macro="[1]!DesignIconClicked">
      <xdr:nvPicPr>
        <xdr:cNvPr id="12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 macro="[1]!DesignIconClicked">
      <xdr:nvPicPr>
        <xdr:cNvPr id="13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 macro="[1]!DesignIconClicked">
      <xdr:nvPicPr>
        <xdr:cNvPr id="14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20955</xdr:colOff>
      <xdr:row>5</xdr:row>
      <xdr:rowOff>0</xdr:rowOff>
    </xdr:from>
    <xdr:ext cx="134144" cy="116086"/>
    <xdr:pic macro="[1]!DesignIconClicked">
      <xdr:nvPicPr>
        <xdr:cNvPr id="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87805" y="2695575"/>
          <a:ext cx="134144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 macro="[1]!DesignIconClicked">
      <xdr:nvPicPr>
        <xdr:cNvPr id="16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 macro="[1]!DesignIconClicked">
      <xdr:nvPicPr>
        <xdr:cNvPr id="17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11430</xdr:colOff>
      <xdr:row>5</xdr:row>
      <xdr:rowOff>0</xdr:rowOff>
    </xdr:from>
    <xdr:ext cx="47625" cy="47625"/>
    <xdr:pic macro="[1]!DesignIconClicked">
      <xdr:nvPicPr>
        <xdr:cNvPr id="18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11430</xdr:colOff>
      <xdr:row>5</xdr:row>
      <xdr:rowOff>0</xdr:rowOff>
    </xdr:from>
    <xdr:ext cx="47625" cy="47625"/>
    <xdr:pic macro="[1]!DesignIconClicked">
      <xdr:nvPicPr>
        <xdr:cNvPr id="19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280" y="26955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47625</xdr:colOff>
      <xdr:row>6</xdr:row>
      <xdr:rowOff>0</xdr:rowOff>
    </xdr:from>
    <xdr:ext cx="118362" cy="116086"/>
    <xdr:pic macro="[1]!DesignIconClicked">
      <xdr:nvPicPr>
        <xdr:cNvPr id="20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14475" y="28384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14</xdr:row>
      <xdr:rowOff>0</xdr:rowOff>
    </xdr:from>
    <xdr:ext cx="118362" cy="116086"/>
    <xdr:pic macro="[1]!DesignIconClicked">
      <xdr:nvPicPr>
        <xdr:cNvPr id="2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39814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</xdr:row>
      <xdr:rowOff>0</xdr:rowOff>
    </xdr:from>
    <xdr:ext cx="118362" cy="116086"/>
    <xdr:pic macro="[1]!DesignIconClicked">
      <xdr:nvPicPr>
        <xdr:cNvPr id="2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124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</xdr:row>
      <xdr:rowOff>0</xdr:rowOff>
    </xdr:from>
    <xdr:ext cx="118362" cy="116086"/>
    <xdr:pic macro="[1]!DesignIconClicked">
      <xdr:nvPicPr>
        <xdr:cNvPr id="2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2672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17</xdr:row>
      <xdr:rowOff>0</xdr:rowOff>
    </xdr:from>
    <xdr:ext cx="118362" cy="116086"/>
    <xdr:pic macro="[1]!DesignIconClicked">
      <xdr:nvPicPr>
        <xdr:cNvPr id="2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410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 macro="[1]!DesignIconClicked">
      <xdr:nvPicPr>
        <xdr:cNvPr id="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955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 macro="[1]!DesignIconClicked">
      <xdr:nvPicPr>
        <xdr:cNvPr id="26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26955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7</xdr:row>
      <xdr:rowOff>0</xdr:rowOff>
    </xdr:from>
    <xdr:ext cx="118362" cy="116086"/>
    <xdr:pic macro="[1]!DesignIconClicked">
      <xdr:nvPicPr>
        <xdr:cNvPr id="2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54480" y="2981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 macro="[1]!DesignIconClicked">
      <xdr:nvPicPr>
        <xdr:cNvPr id="2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955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 macro="[1]!DesignIconClicked">
      <xdr:nvPicPr>
        <xdr:cNvPr id="2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955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87630</xdr:colOff>
      <xdr:row>9</xdr:row>
      <xdr:rowOff>0</xdr:rowOff>
    </xdr:from>
    <xdr:ext cx="118362" cy="116086"/>
    <xdr:pic macro="[1]!DesignIconClicked">
      <xdr:nvPicPr>
        <xdr:cNvPr id="3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54480" y="326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</xdr:row>
      <xdr:rowOff>0</xdr:rowOff>
    </xdr:from>
    <xdr:ext cx="118362" cy="116086"/>
    <xdr:pic macro="[1]!DesignIconClicked">
      <xdr:nvPicPr>
        <xdr:cNvPr id="31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6375" y="26955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18362" cy="116086"/>
    <xdr:pic macro="[1]!DesignIconClicked">
      <xdr:nvPicPr>
        <xdr:cNvPr id="32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9814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18362" cy="116086"/>
    <xdr:pic macro="[1]!DesignIconClicked">
      <xdr:nvPicPr>
        <xdr:cNvPr id="33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8385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18362" cy="116086"/>
    <xdr:pic macro="[1]!DesignIconClicked">
      <xdr:nvPicPr>
        <xdr:cNvPr id="34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6957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18362" cy="116086"/>
    <xdr:pic macro="[1]!DesignIconClicked">
      <xdr:nvPicPr>
        <xdr:cNvPr id="3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552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9525</xdr:rowOff>
    </xdr:from>
    <xdr:ext cx="118362" cy="116086"/>
    <xdr:pic macro="[1]!DesignIconClicked">
      <xdr:nvPicPr>
        <xdr:cNvPr id="3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4194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18362" cy="116086"/>
    <xdr:pic macro="[1]!DesignIconClicked">
      <xdr:nvPicPr>
        <xdr:cNvPr id="3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2670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0</xdr:rowOff>
    </xdr:from>
    <xdr:ext cx="118362" cy="116086"/>
    <xdr:pic macro="[1]!DesignIconClicked">
      <xdr:nvPicPr>
        <xdr:cNvPr id="3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312420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18362" cy="116086"/>
    <xdr:pic macro="[1]!DesignIconClicked">
      <xdr:nvPicPr>
        <xdr:cNvPr id="3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9813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18362" cy="116086"/>
    <xdr:pic macro="[1]!DesignIconClicked">
      <xdr:nvPicPr>
        <xdr:cNvPr id="40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838450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18362" cy="116086"/>
    <xdr:pic macro="[1]!DesignIconClicked">
      <xdr:nvPicPr>
        <xdr:cNvPr id="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269557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0</xdr:colOff>
      <xdr:row>5</xdr:row>
      <xdr:rowOff>0</xdr:rowOff>
    </xdr:from>
    <xdr:to>
      <xdr:col>0</xdr:col>
      <xdr:colOff>1257300</xdr:colOff>
      <xdr:row>5</xdr:row>
      <xdr:rowOff>0</xdr:rowOff>
    </xdr:to>
    <xdr:pic macro="[1]!DesignIconClicked">
      <xdr:nvPicPr>
        <xdr:cNvPr id="42" name="BExODXS4F4SQT22ZXMV6UHXO8PUV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2695575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47625</xdr:colOff>
      <xdr:row>19</xdr:row>
      <xdr:rowOff>0</xdr:rowOff>
    </xdr:from>
    <xdr:ext cx="118362" cy="116086"/>
    <xdr:pic macro="[1]!DesignIconClicked">
      <xdr:nvPicPr>
        <xdr:cNvPr id="4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14475" y="4695825"/>
          <a:ext cx="118362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zzzzzzzzzzzzzzzzzzzzzDANE%20STATYSTYCZNE\DANE%20-%20SPRAWOZDAWCZO&#346;&#262;%20S&#260;DOWA\15.%202015\&#346;redni%20czas%20trwania%20(dotychczas.%20sprawno&#347;&#263;)%20post&#281;powa&#324;%20s&#261;dowych%20w%202015%20r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%20-%20SPRAWOZDAWCZO&#346;&#262;%20S&#260;DOWA/23.%20%202017/Sprawno&#347;&#263;%20&#322;&#261;cznie%20z%20mediacjami%20-%202017%20r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Sprawność"/>
      <sheetName val="Graph"/>
      <sheetName val="Ustawienia"/>
      <sheetName val="Średni czas trwania (dotychczas"/>
    </sheetNames>
    <definedNames>
      <definedName name="Sheet2.filterA_click"/>
      <definedName name="Sheet2.InfoA_click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Sprawność"/>
      <sheetName val="Arkusz1"/>
      <sheetName val="Graph"/>
      <sheetName val="Ustawienia"/>
    </sheetNames>
    <sheetDataSet>
      <sheetData sheetId="0"/>
      <sheetData sheetId="1">
        <row r="22">
          <cell r="G22">
            <v>3862067</v>
          </cell>
          <cell r="H22">
            <v>1838996</v>
          </cell>
          <cell r="I22">
            <v>954536</v>
          </cell>
          <cell r="J22">
            <v>670823</v>
          </cell>
          <cell r="K22">
            <v>397712</v>
          </cell>
          <cell r="L22">
            <v>293367</v>
          </cell>
          <cell r="M22">
            <v>63561</v>
          </cell>
          <cell r="N22">
            <v>29536</v>
          </cell>
          <cell r="O22">
            <v>8506</v>
          </cell>
          <cell r="P22">
            <v>2742</v>
          </cell>
          <cell r="Q22">
            <v>1838996</v>
          </cell>
          <cell r="S22">
            <v>2793532</v>
          </cell>
          <cell r="U22">
            <v>3464355</v>
          </cell>
          <cell r="W22">
            <v>3821283</v>
          </cell>
        </row>
        <row r="23">
          <cell r="G23">
            <v>254624</v>
          </cell>
          <cell r="H23">
            <v>79479</v>
          </cell>
          <cell r="I23">
            <v>71718</v>
          </cell>
          <cell r="J23">
            <v>59767</v>
          </cell>
          <cell r="K23">
            <v>43660</v>
          </cell>
          <cell r="L23">
            <v>30841</v>
          </cell>
          <cell r="M23">
            <v>7448</v>
          </cell>
          <cell r="N23">
            <v>4110</v>
          </cell>
          <cell r="O23">
            <v>931</v>
          </cell>
          <cell r="P23">
            <v>330</v>
          </cell>
          <cell r="Q23">
            <v>79479</v>
          </cell>
          <cell r="R23">
            <v>0.31214261028026002</v>
          </cell>
          <cell r="S23">
            <v>151197</v>
          </cell>
          <cell r="T23">
            <v>0.59380498303381002</v>
          </cell>
          <cell r="U23">
            <v>210964</v>
          </cell>
          <cell r="V23">
            <v>0.82853148171420998</v>
          </cell>
          <cell r="W23">
            <v>249253</v>
          </cell>
          <cell r="X23">
            <v>0.97890615181601004</v>
          </cell>
          <cell r="Y23">
            <v>8.0903940712580091</v>
          </cell>
        </row>
        <row r="24">
          <cell r="G24">
            <v>152042</v>
          </cell>
          <cell r="H24">
            <v>47755</v>
          </cell>
          <cell r="I24">
            <v>46667</v>
          </cell>
          <cell r="J24">
            <v>35192</v>
          </cell>
          <cell r="K24">
            <v>22428</v>
          </cell>
          <cell r="L24">
            <v>16212</v>
          </cell>
          <cell r="M24">
            <v>3766</v>
          </cell>
          <cell r="N24">
            <v>1813</v>
          </cell>
          <cell r="O24">
            <v>470</v>
          </cell>
          <cell r="P24">
            <v>167</v>
          </cell>
          <cell r="Q24">
            <v>47755</v>
          </cell>
          <cell r="R24">
            <v>0.31409084331961001</v>
          </cell>
          <cell r="S24">
            <v>94422</v>
          </cell>
          <cell r="T24">
            <v>0.62102576919535002</v>
          </cell>
          <cell r="U24">
            <v>129614</v>
          </cell>
          <cell r="V24">
            <v>0.85248812828034004</v>
          </cell>
          <cell r="W24">
            <v>149592</v>
          </cell>
          <cell r="X24">
            <v>0.98388603149130005</v>
          </cell>
          <cell r="Y24">
            <v>7.5168308756790898</v>
          </cell>
        </row>
        <row r="26">
          <cell r="G26">
            <v>108054</v>
          </cell>
          <cell r="H26">
            <v>24851</v>
          </cell>
          <cell r="I26">
            <v>35344</v>
          </cell>
          <cell r="J26">
            <v>27444</v>
          </cell>
          <cell r="K26">
            <v>20415</v>
          </cell>
          <cell r="L26">
            <v>14499</v>
          </cell>
          <cell r="M26">
            <v>3578</v>
          </cell>
          <cell r="N26">
            <v>1721</v>
          </cell>
          <cell r="O26">
            <v>460</v>
          </cell>
          <cell r="P26">
            <v>157</v>
          </cell>
          <cell r="Q26">
            <v>24851</v>
          </cell>
          <cell r="R26">
            <v>0.22998685842263999</v>
          </cell>
          <cell r="S26">
            <v>60195</v>
          </cell>
          <cell r="T26">
            <v>0.55708256982619997</v>
          </cell>
          <cell r="U26">
            <v>87639</v>
          </cell>
          <cell r="V26">
            <v>0.81106668887778</v>
          </cell>
          <cell r="W26">
            <v>105716</v>
          </cell>
          <cell r="X26">
            <v>0.97836267051658998</v>
          </cell>
          <cell r="Y26">
            <v>8.7475012493753095</v>
          </cell>
        </row>
        <row r="27">
          <cell r="G27">
            <v>120</v>
          </cell>
          <cell r="H27">
            <v>17</v>
          </cell>
          <cell r="I27">
            <v>10</v>
          </cell>
          <cell r="J27">
            <v>17</v>
          </cell>
          <cell r="K27">
            <v>76</v>
          </cell>
          <cell r="L27">
            <v>25</v>
          </cell>
          <cell r="M27">
            <v>20</v>
          </cell>
          <cell r="N27">
            <v>30</v>
          </cell>
          <cell r="O27">
            <v>1</v>
          </cell>
          <cell r="P27">
            <v>0</v>
          </cell>
          <cell r="Q27">
            <v>17</v>
          </cell>
          <cell r="R27">
            <v>0.14166666666666999</v>
          </cell>
          <cell r="S27">
            <v>27</v>
          </cell>
          <cell r="T27">
            <v>0.22500000000000001</v>
          </cell>
          <cell r="U27">
            <v>44</v>
          </cell>
          <cell r="V27">
            <v>0.36666666666667003</v>
          </cell>
          <cell r="W27">
            <v>89</v>
          </cell>
          <cell r="X27">
            <v>0.74166666666667003</v>
          </cell>
          <cell r="Y27">
            <v>23.262499999999999</v>
          </cell>
        </row>
        <row r="28">
          <cell r="G28">
            <v>15365</v>
          </cell>
          <cell r="H28">
            <v>3639</v>
          </cell>
          <cell r="I28">
            <v>5813</v>
          </cell>
          <cell r="J28">
            <v>4838</v>
          </cell>
          <cell r="K28">
            <v>1075</v>
          </cell>
          <cell r="L28">
            <v>942</v>
          </cell>
          <cell r="M28">
            <v>98</v>
          </cell>
          <cell r="N28">
            <v>30</v>
          </cell>
          <cell r="O28">
            <v>3</v>
          </cell>
          <cell r="P28">
            <v>2</v>
          </cell>
          <cell r="Q28">
            <v>3639</v>
          </cell>
          <cell r="R28">
            <v>0.23683696713308999</v>
          </cell>
          <cell r="S28">
            <v>9452</v>
          </cell>
          <cell r="T28">
            <v>0.61516433452651997</v>
          </cell>
          <cell r="U28">
            <v>14290</v>
          </cell>
          <cell r="V28">
            <v>0.93003579563944005</v>
          </cell>
          <cell r="W28">
            <v>15330</v>
          </cell>
          <cell r="X28">
            <v>0.99772209567198</v>
          </cell>
          <cell r="Y28">
            <v>6.3079075821672603</v>
          </cell>
        </row>
        <row r="29">
          <cell r="G29">
            <v>16933</v>
          </cell>
          <cell r="H29">
            <v>10648</v>
          </cell>
          <cell r="I29">
            <v>3795</v>
          </cell>
          <cell r="J29">
            <v>2020</v>
          </cell>
          <cell r="K29">
            <v>470</v>
          </cell>
          <cell r="L29">
            <v>414</v>
          </cell>
          <cell r="M29">
            <v>32</v>
          </cell>
          <cell r="N29">
            <v>16</v>
          </cell>
          <cell r="O29">
            <v>3</v>
          </cell>
          <cell r="P29">
            <v>5</v>
          </cell>
          <cell r="Q29">
            <v>10648</v>
          </cell>
          <cell r="R29">
            <v>0.62883127620622004</v>
          </cell>
          <cell r="S29">
            <v>14443</v>
          </cell>
          <cell r="T29">
            <v>0.85294986121773997</v>
          </cell>
          <cell r="U29">
            <v>16463</v>
          </cell>
          <cell r="V29">
            <v>0.97224354810133995</v>
          </cell>
          <cell r="W29">
            <v>16909</v>
          </cell>
          <cell r="X29">
            <v>0.99858264926475004</v>
          </cell>
          <cell r="Y29">
            <v>3.6097265694206602</v>
          </cell>
        </row>
        <row r="30">
          <cell r="G30">
            <v>11570</v>
          </cell>
          <cell r="H30">
            <v>8600</v>
          </cell>
          <cell r="I30">
            <v>1705</v>
          </cell>
          <cell r="J30">
            <v>873</v>
          </cell>
          <cell r="K30">
            <v>392</v>
          </cell>
          <cell r="L30">
            <v>332</v>
          </cell>
          <cell r="M30">
            <v>38</v>
          </cell>
          <cell r="N30">
            <v>16</v>
          </cell>
          <cell r="O30">
            <v>3</v>
          </cell>
          <cell r="P30">
            <v>3</v>
          </cell>
          <cell r="Q30">
            <v>8600</v>
          </cell>
          <cell r="R30">
            <v>0.74330164217804995</v>
          </cell>
          <cell r="S30">
            <v>10305</v>
          </cell>
          <cell r="T30">
            <v>0.89066551426102003</v>
          </cell>
          <cell r="U30">
            <v>11178</v>
          </cell>
          <cell r="V30">
            <v>0.96611927398443997</v>
          </cell>
          <cell r="W30">
            <v>11548</v>
          </cell>
          <cell r="X30">
            <v>0.99809853068279997</v>
          </cell>
          <cell r="Y30">
            <v>3.18370786516854</v>
          </cell>
        </row>
        <row r="31">
          <cell r="G31">
            <v>5962</v>
          </cell>
          <cell r="H31">
            <v>2426</v>
          </cell>
          <cell r="I31">
            <v>1995</v>
          </cell>
          <cell r="J31">
            <v>948</v>
          </cell>
          <cell r="K31">
            <v>593</v>
          </cell>
          <cell r="L31">
            <v>270</v>
          </cell>
          <cell r="M31">
            <v>92</v>
          </cell>
          <cell r="N31">
            <v>82</v>
          </cell>
          <cell r="O31">
            <v>78</v>
          </cell>
          <cell r="P31">
            <v>71</v>
          </cell>
          <cell r="Q31">
            <v>2426</v>
          </cell>
          <cell r="R31">
            <v>0.40691043274069</v>
          </cell>
          <cell r="S31">
            <v>4421</v>
          </cell>
          <cell r="T31">
            <v>0.74152968802414998</v>
          </cell>
          <cell r="U31">
            <v>5369</v>
          </cell>
          <cell r="V31">
            <v>0.90053673264004996</v>
          </cell>
          <cell r="W31">
            <v>5731</v>
          </cell>
          <cell r="X31">
            <v>0.96125461254612998</v>
          </cell>
          <cell r="Y31">
            <v>7.6491949010399196</v>
          </cell>
        </row>
        <row r="33">
          <cell r="G33">
            <v>5962</v>
          </cell>
          <cell r="H33">
            <v>2426</v>
          </cell>
          <cell r="I33">
            <v>1995</v>
          </cell>
          <cell r="J33">
            <v>948</v>
          </cell>
          <cell r="K33">
            <v>593</v>
          </cell>
          <cell r="L33">
            <v>270</v>
          </cell>
          <cell r="M33">
            <v>92</v>
          </cell>
          <cell r="N33">
            <v>82</v>
          </cell>
          <cell r="O33">
            <v>78</v>
          </cell>
          <cell r="P33">
            <v>71</v>
          </cell>
          <cell r="Q33">
            <v>2426</v>
          </cell>
          <cell r="R33">
            <v>0.40691043274069</v>
          </cell>
          <cell r="S33">
            <v>4421</v>
          </cell>
          <cell r="T33">
            <v>0.74152968802414998</v>
          </cell>
          <cell r="U33">
            <v>5369</v>
          </cell>
          <cell r="V33">
            <v>0.90053673264004996</v>
          </cell>
          <cell r="W33">
            <v>5731</v>
          </cell>
          <cell r="X33">
            <v>0.96125461254612998</v>
          </cell>
          <cell r="Y33">
            <v>7.6491949010399196</v>
          </cell>
        </row>
        <row r="34">
          <cell r="G34">
            <v>72907</v>
          </cell>
          <cell r="H34">
            <v>19982</v>
          </cell>
          <cell r="I34">
            <v>18063</v>
          </cell>
          <cell r="J34">
            <v>19108</v>
          </cell>
          <cell r="K34">
            <v>15754</v>
          </cell>
          <cell r="L34">
            <v>11609</v>
          </cell>
          <cell r="M34">
            <v>2552</v>
          </cell>
          <cell r="N34">
            <v>1324</v>
          </cell>
          <cell r="O34">
            <v>206</v>
          </cell>
          <cell r="P34">
            <v>63</v>
          </cell>
          <cell r="Q34">
            <v>19982</v>
          </cell>
          <cell r="R34">
            <v>0.27407519168255001</v>
          </cell>
          <cell r="S34">
            <v>38045</v>
          </cell>
          <cell r="T34">
            <v>0.52182917963982001</v>
          </cell>
          <cell r="U34">
            <v>57153</v>
          </cell>
          <cell r="V34">
            <v>0.78391649635837002</v>
          </cell>
          <cell r="W34">
            <v>71314</v>
          </cell>
          <cell r="X34">
            <v>0.97815024620406998</v>
          </cell>
          <cell r="Y34">
            <v>8.9760722564362805</v>
          </cell>
        </row>
        <row r="36">
          <cell r="G36">
            <v>71970</v>
          </cell>
          <cell r="H36">
            <v>19651</v>
          </cell>
          <cell r="I36">
            <v>17923</v>
          </cell>
          <cell r="J36">
            <v>18928</v>
          </cell>
          <cell r="K36">
            <v>15468</v>
          </cell>
          <cell r="L36">
            <v>11470</v>
          </cell>
          <cell r="M36">
            <v>2501</v>
          </cell>
          <cell r="N36">
            <v>1268</v>
          </cell>
          <cell r="O36">
            <v>182</v>
          </cell>
          <cell r="P36">
            <v>47</v>
          </cell>
          <cell r="Q36">
            <v>19651</v>
          </cell>
          <cell r="R36">
            <v>0.2730443240239</v>
          </cell>
          <cell r="S36">
            <v>37574</v>
          </cell>
          <cell r="T36">
            <v>0.52207864387938996</v>
          </cell>
          <cell r="U36">
            <v>56502</v>
          </cell>
          <cell r="V36">
            <v>0.78507711546477998</v>
          </cell>
          <cell r="W36">
            <v>70473</v>
          </cell>
          <cell r="X36">
            <v>0.97919966652771995</v>
          </cell>
          <cell r="Y36">
            <v>8.9140475197999205</v>
          </cell>
        </row>
        <row r="37">
          <cell r="G37">
            <v>937</v>
          </cell>
          <cell r="H37">
            <v>331</v>
          </cell>
          <cell r="I37">
            <v>140</v>
          </cell>
          <cell r="J37">
            <v>180</v>
          </cell>
          <cell r="K37">
            <v>286</v>
          </cell>
          <cell r="L37">
            <v>139</v>
          </cell>
          <cell r="M37">
            <v>51</v>
          </cell>
          <cell r="N37">
            <v>56</v>
          </cell>
          <cell r="O37">
            <v>24</v>
          </cell>
          <cell r="P37">
            <v>16</v>
          </cell>
          <cell r="Q37">
            <v>331</v>
          </cell>
          <cell r="R37">
            <v>0.35325506937033002</v>
          </cell>
          <cell r="S37">
            <v>471</v>
          </cell>
          <cell r="T37">
            <v>0.50266808964780996</v>
          </cell>
          <cell r="U37">
            <v>651</v>
          </cell>
          <cell r="V37">
            <v>0.69477054429028995</v>
          </cell>
          <cell r="W37">
            <v>841</v>
          </cell>
          <cell r="X37">
            <v>0.89754535752400999</v>
          </cell>
          <cell r="Y37">
            <v>13.7401280683031</v>
          </cell>
        </row>
        <row r="38">
          <cell r="G38">
            <v>23713</v>
          </cell>
          <cell r="H38">
            <v>9316</v>
          </cell>
          <cell r="I38">
            <v>4993</v>
          </cell>
          <cell r="J38">
            <v>4519</v>
          </cell>
          <cell r="K38">
            <v>4885</v>
          </cell>
          <cell r="L38">
            <v>2750</v>
          </cell>
          <cell r="M38">
            <v>1038</v>
          </cell>
          <cell r="N38">
            <v>891</v>
          </cell>
          <cell r="O38">
            <v>177</v>
          </cell>
          <cell r="P38">
            <v>29</v>
          </cell>
          <cell r="Q38">
            <v>9316</v>
          </cell>
          <cell r="R38">
            <v>0.39286467338591002</v>
          </cell>
          <cell r="S38">
            <v>14309</v>
          </cell>
          <cell r="T38">
            <v>0.60342428203939003</v>
          </cell>
          <cell r="U38">
            <v>18828</v>
          </cell>
          <cell r="V38">
            <v>0.79399485514275003</v>
          </cell>
          <cell r="W38">
            <v>22616</v>
          </cell>
          <cell r="X38">
            <v>0.95373845569940996</v>
          </cell>
          <cell r="Y38">
            <v>9.1558006156960303</v>
          </cell>
        </row>
        <row r="40">
          <cell r="G40">
            <v>10559</v>
          </cell>
          <cell r="H40">
            <v>1058</v>
          </cell>
          <cell r="I40">
            <v>1835</v>
          </cell>
          <cell r="J40">
            <v>3176</v>
          </cell>
          <cell r="K40">
            <v>4490</v>
          </cell>
          <cell r="L40">
            <v>2446</v>
          </cell>
          <cell r="M40">
            <v>997</v>
          </cell>
          <cell r="N40">
            <v>854</v>
          </cell>
          <cell r="O40">
            <v>167</v>
          </cell>
          <cell r="P40">
            <v>26</v>
          </cell>
          <cell r="Q40">
            <v>1058</v>
          </cell>
          <cell r="R40">
            <v>0.10019888246993</v>
          </cell>
          <cell r="S40">
            <v>2893</v>
          </cell>
          <cell r="T40">
            <v>0.27398427881428</v>
          </cell>
          <cell r="U40">
            <v>6069</v>
          </cell>
          <cell r="V40">
            <v>0.57477033810019995</v>
          </cell>
          <cell r="W40">
            <v>9512</v>
          </cell>
          <cell r="X40">
            <v>0.90084288284875003</v>
          </cell>
          <cell r="Y40">
            <v>15.993986172933001</v>
          </cell>
        </row>
        <row r="41">
          <cell r="G41">
            <v>9</v>
          </cell>
          <cell r="H41">
            <v>5</v>
          </cell>
          <cell r="I41">
            <v>2</v>
          </cell>
          <cell r="J41">
            <v>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5</v>
          </cell>
          <cell r="R41">
            <v>0.55555555555556002</v>
          </cell>
          <cell r="S41">
            <v>7</v>
          </cell>
          <cell r="T41">
            <v>0.77777777777778001</v>
          </cell>
          <cell r="U41">
            <v>9</v>
          </cell>
          <cell r="V41">
            <v>1</v>
          </cell>
          <cell r="W41">
            <v>9</v>
          </cell>
          <cell r="X41">
            <v>1</v>
          </cell>
          <cell r="Y41">
            <v>3.8333333333333299</v>
          </cell>
        </row>
        <row r="42">
          <cell r="G42">
            <v>13145</v>
          </cell>
          <cell r="H42">
            <v>8253</v>
          </cell>
          <cell r="I42">
            <v>3156</v>
          </cell>
          <cell r="J42">
            <v>1341</v>
          </cell>
          <cell r="K42">
            <v>395</v>
          </cell>
          <cell r="L42">
            <v>304</v>
          </cell>
          <cell r="M42">
            <v>41</v>
          </cell>
          <cell r="N42">
            <v>37</v>
          </cell>
          <cell r="O42">
            <v>10</v>
          </cell>
          <cell r="P42">
            <v>3</v>
          </cell>
          <cell r="Q42">
            <v>8253</v>
          </cell>
          <cell r="R42">
            <v>0.62784328642068998</v>
          </cell>
          <cell r="S42">
            <v>11409</v>
          </cell>
          <cell r="T42">
            <v>0.86793457588436995</v>
          </cell>
          <cell r="U42">
            <v>12750</v>
          </cell>
          <cell r="V42">
            <v>0.96995055154051002</v>
          </cell>
          <cell r="W42">
            <v>13095</v>
          </cell>
          <cell r="X42">
            <v>0.9961962723469</v>
          </cell>
          <cell r="Y42">
            <v>3.6665271966527202</v>
          </cell>
        </row>
        <row r="43">
          <cell r="G43">
            <v>3607443</v>
          </cell>
          <cell r="H43">
            <v>1759517</v>
          </cell>
          <cell r="I43">
            <v>882818</v>
          </cell>
          <cell r="J43">
            <v>611056</v>
          </cell>
          <cell r="K43">
            <v>354052</v>
          </cell>
          <cell r="L43">
            <v>262526</v>
          </cell>
          <cell r="M43">
            <v>56113</v>
          </cell>
          <cell r="N43">
            <v>25426</v>
          </cell>
          <cell r="O43">
            <v>7575</v>
          </cell>
          <cell r="P43">
            <v>2412</v>
          </cell>
          <cell r="Q43">
            <v>1759517</v>
          </cell>
          <cell r="S43">
            <v>2642335</v>
          </cell>
          <cell r="U43">
            <v>3253391</v>
          </cell>
          <cell r="W43">
            <v>3572030</v>
          </cell>
        </row>
        <row r="44">
          <cell r="G44">
            <v>1819683</v>
          </cell>
          <cell r="H44">
            <v>700281</v>
          </cell>
          <cell r="I44">
            <v>491111</v>
          </cell>
          <cell r="J44">
            <v>407595</v>
          </cell>
          <cell r="K44">
            <v>220696</v>
          </cell>
          <cell r="L44">
            <v>163366</v>
          </cell>
          <cell r="M44">
            <v>33692</v>
          </cell>
          <cell r="N44">
            <v>16154</v>
          </cell>
          <cell r="O44">
            <v>5771</v>
          </cell>
          <cell r="P44">
            <v>1713</v>
          </cell>
          <cell r="Q44">
            <v>700281</v>
          </cell>
          <cell r="S44">
            <v>1191392</v>
          </cell>
          <cell r="U44">
            <v>1598987</v>
          </cell>
          <cell r="W44">
            <v>1796045</v>
          </cell>
        </row>
        <row r="46">
          <cell r="G46">
            <v>556545</v>
          </cell>
          <cell r="H46">
            <v>49848</v>
          </cell>
          <cell r="I46">
            <v>148733</v>
          </cell>
          <cell r="J46">
            <v>220743</v>
          </cell>
          <cell r="K46">
            <v>137221</v>
          </cell>
          <cell r="L46">
            <v>100841</v>
          </cell>
          <cell r="M46">
            <v>22103</v>
          </cell>
          <cell r="N46">
            <v>9658</v>
          </cell>
          <cell r="O46">
            <v>3735</v>
          </cell>
          <cell r="P46">
            <v>884</v>
          </cell>
          <cell r="Q46">
            <v>49848</v>
          </cell>
          <cell r="R46">
            <v>8.9566881384249994E-2</v>
          </cell>
          <cell r="S46">
            <v>198581</v>
          </cell>
          <cell r="T46">
            <v>0.35681032081862002</v>
          </cell>
          <cell r="U46">
            <v>419324</v>
          </cell>
          <cell r="V46">
            <v>0.75344132100729</v>
          </cell>
          <cell r="W46">
            <v>542268</v>
          </cell>
          <cell r="X46">
            <v>0.97434708783655999</v>
          </cell>
          <cell r="Y46">
            <v>10.868417648168601</v>
          </cell>
        </row>
        <row r="47">
          <cell r="G47">
            <v>87</v>
          </cell>
          <cell r="H47">
            <v>5</v>
          </cell>
          <cell r="I47">
            <v>10</v>
          </cell>
          <cell r="J47">
            <v>13</v>
          </cell>
          <cell r="K47">
            <v>59</v>
          </cell>
          <cell r="L47">
            <v>20</v>
          </cell>
          <cell r="M47">
            <v>16</v>
          </cell>
          <cell r="N47">
            <v>18</v>
          </cell>
          <cell r="O47">
            <v>5</v>
          </cell>
          <cell r="P47">
            <v>0</v>
          </cell>
          <cell r="Q47">
            <v>5</v>
          </cell>
          <cell r="R47">
            <v>5.7471264367819998E-2</v>
          </cell>
          <cell r="S47">
            <v>15</v>
          </cell>
          <cell r="T47">
            <v>0.17241379310345001</v>
          </cell>
          <cell r="U47">
            <v>28</v>
          </cell>
          <cell r="V47">
            <v>0.32183908045977</v>
          </cell>
          <cell r="W47">
            <v>64</v>
          </cell>
          <cell r="X47">
            <v>0.73563218390804996</v>
          </cell>
          <cell r="Y47">
            <v>26.017241379310299</v>
          </cell>
        </row>
        <row r="48">
          <cell r="G48">
            <v>241257</v>
          </cell>
          <cell r="H48">
            <v>93530</v>
          </cell>
          <cell r="I48">
            <v>67258</v>
          </cell>
          <cell r="J48">
            <v>40730</v>
          </cell>
          <cell r="K48">
            <v>39739</v>
          </cell>
          <cell r="L48">
            <v>23476</v>
          </cell>
          <cell r="M48">
            <v>8318</v>
          </cell>
          <cell r="N48">
            <v>5673</v>
          </cell>
          <cell r="O48">
            <v>1715</v>
          </cell>
          <cell r="P48">
            <v>557</v>
          </cell>
          <cell r="Q48">
            <v>93530</v>
          </cell>
          <cell r="R48">
            <v>0.38767787048666003</v>
          </cell>
          <cell r="S48">
            <v>160788</v>
          </cell>
          <cell r="T48">
            <v>0.66645941879407</v>
          </cell>
          <cell r="U48">
            <v>201518</v>
          </cell>
          <cell r="V48">
            <v>0.83528353581449999</v>
          </cell>
          <cell r="W48">
            <v>233312</v>
          </cell>
          <cell r="X48">
            <v>0.96706831304376994</v>
          </cell>
          <cell r="Y48">
            <v>8.0461085066961804</v>
          </cell>
        </row>
        <row r="49">
          <cell r="G49">
            <v>1021794</v>
          </cell>
          <cell r="H49">
            <v>556898</v>
          </cell>
          <cell r="I49">
            <v>275110</v>
          </cell>
          <cell r="J49">
            <v>146109</v>
          </cell>
          <cell r="K49">
            <v>43677</v>
          </cell>
          <cell r="L49">
            <v>39029</v>
          </cell>
          <cell r="M49">
            <v>3255</v>
          </cell>
          <cell r="N49">
            <v>805</v>
          </cell>
          <cell r="O49">
            <v>316</v>
          </cell>
          <cell r="P49">
            <v>272</v>
          </cell>
          <cell r="Q49">
            <v>556898</v>
          </cell>
          <cell r="R49">
            <v>0.54501983765808004</v>
          </cell>
          <cell r="S49">
            <v>832008</v>
          </cell>
          <cell r="T49">
            <v>0.81426197452715998</v>
          </cell>
          <cell r="U49">
            <v>978117</v>
          </cell>
          <cell r="V49">
            <v>0.95725459339162</v>
          </cell>
          <cell r="W49">
            <v>1020401</v>
          </cell>
          <cell r="X49">
            <v>0.99863671150935995</v>
          </cell>
          <cell r="Y49">
            <v>4.1866511253736096</v>
          </cell>
        </row>
        <row r="50">
          <cell r="G50">
            <v>953208</v>
          </cell>
          <cell r="H50">
            <v>689479</v>
          </cell>
          <cell r="I50">
            <v>166218</v>
          </cell>
          <cell r="J50">
            <v>64715</v>
          </cell>
          <cell r="K50">
            <v>32796</v>
          </cell>
          <cell r="L50">
            <v>24113</v>
          </cell>
          <cell r="M50">
            <v>4671</v>
          </cell>
          <cell r="N50">
            <v>2646</v>
          </cell>
          <cell r="O50">
            <v>864</v>
          </cell>
          <cell r="P50">
            <v>502</v>
          </cell>
          <cell r="Q50">
            <v>689479</v>
          </cell>
          <cell r="R50">
            <v>0.72332481473089005</v>
          </cell>
          <cell r="S50">
            <v>855697</v>
          </cell>
          <cell r="T50">
            <v>0.89770228533540997</v>
          </cell>
          <cell r="U50">
            <v>920412</v>
          </cell>
          <cell r="V50">
            <v>0.96559407810258002</v>
          </cell>
          <cell r="W50">
            <v>949196</v>
          </cell>
          <cell r="X50">
            <v>0.99579105504779997</v>
          </cell>
          <cell r="Y50">
            <v>3.3375616864315001</v>
          </cell>
        </row>
        <row r="52">
          <cell r="G52">
            <v>301098</v>
          </cell>
          <cell r="H52">
            <v>167674</v>
          </cell>
          <cell r="I52">
            <v>75196</v>
          </cell>
          <cell r="J52">
            <v>35751</v>
          </cell>
          <cell r="K52">
            <v>22477</v>
          </cell>
          <cell r="L52">
            <v>14321</v>
          </cell>
          <cell r="M52">
            <v>4227</v>
          </cell>
          <cell r="N52">
            <v>2585</v>
          </cell>
          <cell r="O52">
            <v>845</v>
          </cell>
          <cell r="P52">
            <v>499</v>
          </cell>
          <cell r="Q52">
            <v>167674</v>
          </cell>
          <cell r="R52">
            <v>0.55687517021036004</v>
          </cell>
          <cell r="S52">
            <v>242870</v>
          </cell>
          <cell r="T52">
            <v>0.80661445775130003</v>
          </cell>
          <cell r="U52">
            <v>278621</v>
          </cell>
          <cell r="V52">
            <v>0.92534988608360003</v>
          </cell>
          <cell r="W52">
            <v>297169</v>
          </cell>
          <cell r="X52">
            <v>0.98695109233539002</v>
          </cell>
          <cell r="Y52">
            <v>5.09513181754778</v>
          </cell>
        </row>
        <row r="53">
          <cell r="G53">
            <v>178565</v>
          </cell>
          <cell r="H53">
            <v>155103</v>
          </cell>
          <cell r="I53">
            <v>19228</v>
          </cell>
          <cell r="J53">
            <v>3768</v>
          </cell>
          <cell r="K53">
            <v>466</v>
          </cell>
          <cell r="L53">
            <v>395</v>
          </cell>
          <cell r="M53">
            <v>38</v>
          </cell>
          <cell r="N53">
            <v>20</v>
          </cell>
          <cell r="O53">
            <v>11</v>
          </cell>
          <cell r="P53">
            <v>2</v>
          </cell>
          <cell r="Q53">
            <v>155103</v>
          </cell>
          <cell r="R53">
            <v>0.86860806989051997</v>
          </cell>
          <cell r="S53">
            <v>174331</v>
          </cell>
          <cell r="T53">
            <v>0.97628874639486996</v>
          </cell>
          <cell r="U53">
            <v>178099</v>
          </cell>
          <cell r="V53">
            <v>0.99739030605101997</v>
          </cell>
          <cell r="W53">
            <v>178532</v>
          </cell>
          <cell r="X53">
            <v>0.99981519334696001</v>
          </cell>
          <cell r="Y53">
            <v>2.0348472545011602</v>
          </cell>
        </row>
        <row r="54">
          <cell r="G54">
            <v>473545</v>
          </cell>
          <cell r="H54">
            <v>366702</v>
          </cell>
          <cell r="I54">
            <v>71794</v>
          </cell>
          <cell r="J54">
            <v>25196</v>
          </cell>
          <cell r="K54">
            <v>9853</v>
          </cell>
          <cell r="L54">
            <v>9397</v>
          </cell>
          <cell r="M54">
            <v>406</v>
          </cell>
          <cell r="N54">
            <v>41</v>
          </cell>
          <cell r="O54">
            <v>8</v>
          </cell>
          <cell r="P54">
            <v>1</v>
          </cell>
          <cell r="Q54">
            <v>366702</v>
          </cell>
          <cell r="R54">
            <v>0.77437624724154996</v>
          </cell>
          <cell r="S54">
            <v>438496</v>
          </cell>
          <cell r="T54">
            <v>0.92598591474938996</v>
          </cell>
          <cell r="U54">
            <v>463692</v>
          </cell>
          <cell r="V54">
            <v>0.97919310730764997</v>
          </cell>
          <cell r="W54">
            <v>473495</v>
          </cell>
          <cell r="X54">
            <v>0.99989441341371998</v>
          </cell>
          <cell r="Y54">
            <v>2.7112608094267698</v>
          </cell>
        </row>
        <row r="55">
          <cell r="G55">
            <v>66336</v>
          </cell>
          <cell r="H55">
            <v>19366</v>
          </cell>
          <cell r="I55">
            <v>15441</v>
          </cell>
          <cell r="J55">
            <v>15787</v>
          </cell>
          <cell r="K55">
            <v>15742</v>
          </cell>
          <cell r="L55">
            <v>10877</v>
          </cell>
          <cell r="M55">
            <v>3279</v>
          </cell>
          <cell r="N55">
            <v>1297</v>
          </cell>
          <cell r="O55">
            <v>218</v>
          </cell>
          <cell r="P55">
            <v>71</v>
          </cell>
          <cell r="Q55">
            <v>19366</v>
          </cell>
          <cell r="S55">
            <v>34807</v>
          </cell>
          <cell r="U55">
            <v>50594</v>
          </cell>
          <cell r="W55">
            <v>64750</v>
          </cell>
        </row>
        <row r="57">
          <cell r="G57">
            <v>26679</v>
          </cell>
          <cell r="H57">
            <v>4015</v>
          </cell>
          <cell r="I57">
            <v>6053</v>
          </cell>
          <cell r="J57">
            <v>8577</v>
          </cell>
          <cell r="K57">
            <v>8034</v>
          </cell>
          <cell r="L57">
            <v>5962</v>
          </cell>
          <cell r="M57">
            <v>1577</v>
          </cell>
          <cell r="N57">
            <v>466</v>
          </cell>
          <cell r="O57">
            <v>26</v>
          </cell>
          <cell r="P57">
            <v>3</v>
          </cell>
          <cell r="Q57">
            <v>4015</v>
          </cell>
          <cell r="R57">
            <v>0.15049289703512</v>
          </cell>
          <cell r="S57">
            <v>10068</v>
          </cell>
          <cell r="T57">
            <v>0.37737546384796999</v>
          </cell>
          <cell r="U57">
            <v>18645</v>
          </cell>
          <cell r="V57">
            <v>0.69886427527269002</v>
          </cell>
          <cell r="W57">
            <v>26184</v>
          </cell>
          <cell r="X57">
            <v>0.98144608118745003</v>
          </cell>
          <cell r="Y57">
            <v>10.8611267288879</v>
          </cell>
        </row>
        <row r="58">
          <cell r="G58">
            <v>32977</v>
          </cell>
          <cell r="H58">
            <v>9787</v>
          </cell>
          <cell r="I58">
            <v>8632</v>
          </cell>
          <cell r="J58">
            <v>6979</v>
          </cell>
          <cell r="K58">
            <v>7579</v>
          </cell>
          <cell r="L58">
            <v>4838</v>
          </cell>
          <cell r="M58">
            <v>1665</v>
          </cell>
          <cell r="N58">
            <v>820</v>
          </cell>
          <cell r="O58">
            <v>188</v>
          </cell>
          <cell r="P58">
            <v>68</v>
          </cell>
          <cell r="Q58">
            <v>9787</v>
          </cell>
          <cell r="R58">
            <v>0.29678260605876999</v>
          </cell>
          <cell r="S58">
            <v>18419</v>
          </cell>
          <cell r="T58">
            <v>0.55854080116445004</v>
          </cell>
          <cell r="U58">
            <v>25398</v>
          </cell>
          <cell r="V58">
            <v>0.77017315098401995</v>
          </cell>
          <cell r="W58">
            <v>31901</v>
          </cell>
          <cell r="X58">
            <v>0.96737119810776995</v>
          </cell>
          <cell r="Y58">
            <v>9.5194074658095005</v>
          </cell>
        </row>
        <row r="59">
          <cell r="G59">
            <v>6680</v>
          </cell>
          <cell r="H59">
            <v>5564</v>
          </cell>
          <cell r="I59">
            <v>756</v>
          </cell>
          <cell r="J59">
            <v>231</v>
          </cell>
          <cell r="K59">
            <v>129</v>
          </cell>
          <cell r="L59">
            <v>77</v>
          </cell>
          <cell r="M59">
            <v>37</v>
          </cell>
          <cell r="N59">
            <v>11</v>
          </cell>
          <cell r="O59">
            <v>4</v>
          </cell>
          <cell r="P59">
            <v>0</v>
          </cell>
          <cell r="Q59">
            <v>5564</v>
          </cell>
          <cell r="R59">
            <v>0.83293413173652997</v>
          </cell>
          <cell r="S59">
            <v>6320</v>
          </cell>
          <cell r="T59">
            <v>0.94610778443113996</v>
          </cell>
          <cell r="U59">
            <v>6551</v>
          </cell>
          <cell r="V59">
            <v>0.98068862275448998</v>
          </cell>
          <cell r="W59">
            <v>6665</v>
          </cell>
          <cell r="X59">
            <v>0.99775449101795999</v>
          </cell>
          <cell r="Y59">
            <v>2.5693113772455098</v>
          </cell>
        </row>
        <row r="60">
          <cell r="G60">
            <v>458558</v>
          </cell>
          <cell r="H60">
            <v>244198</v>
          </cell>
          <cell r="I60">
            <v>130168</v>
          </cell>
          <cell r="J60">
            <v>56256</v>
          </cell>
          <cell r="K60">
            <v>27936</v>
          </cell>
          <cell r="L60">
            <v>22470</v>
          </cell>
          <cell r="M60">
            <v>3983</v>
          </cell>
          <cell r="N60">
            <v>1293</v>
          </cell>
          <cell r="O60">
            <v>167</v>
          </cell>
          <cell r="P60">
            <v>23</v>
          </cell>
          <cell r="Q60">
            <v>244198</v>
          </cell>
          <cell r="R60">
            <v>0.53253459758635002</v>
          </cell>
          <cell r="S60">
            <v>374366</v>
          </cell>
          <cell r="T60">
            <v>0.81639836182118997</v>
          </cell>
          <cell r="U60">
            <v>430622</v>
          </cell>
          <cell r="V60">
            <v>0.93907858984032999</v>
          </cell>
          <cell r="W60">
            <v>457075</v>
          </cell>
          <cell r="X60">
            <v>0.99676594890940995</v>
          </cell>
          <cell r="Y60">
            <v>4.4914819935537098</v>
          </cell>
        </row>
        <row r="62">
          <cell r="G62">
            <v>111395</v>
          </cell>
          <cell r="H62">
            <v>43629</v>
          </cell>
          <cell r="I62">
            <v>37540</v>
          </cell>
          <cell r="J62">
            <v>19422</v>
          </cell>
          <cell r="K62">
            <v>10804</v>
          </cell>
          <cell r="L62">
            <v>8576</v>
          </cell>
          <cell r="M62">
            <v>1586</v>
          </cell>
          <cell r="N62">
            <v>560</v>
          </cell>
          <cell r="O62">
            <v>71</v>
          </cell>
          <cell r="P62">
            <v>11</v>
          </cell>
          <cell r="Q62">
            <v>43629</v>
          </cell>
          <cell r="R62">
            <v>0.39166030791327999</v>
          </cell>
          <cell r="S62">
            <v>81169</v>
          </cell>
          <cell r="T62">
            <v>0.72865927555096999</v>
          </cell>
          <cell r="U62">
            <v>100591</v>
          </cell>
          <cell r="V62">
            <v>0.90301180483863996</v>
          </cell>
          <cell r="W62">
            <v>110753</v>
          </cell>
          <cell r="X62">
            <v>0.99423672516719996</v>
          </cell>
          <cell r="Y62">
            <v>5.7865568472552598</v>
          </cell>
        </row>
        <row r="63">
          <cell r="G63">
            <v>135438</v>
          </cell>
          <cell r="H63">
            <v>86372</v>
          </cell>
          <cell r="I63">
            <v>31990</v>
          </cell>
          <cell r="J63">
            <v>12695</v>
          </cell>
          <cell r="K63">
            <v>4381</v>
          </cell>
          <cell r="L63">
            <v>3707</v>
          </cell>
          <cell r="M63">
            <v>540</v>
          </cell>
          <cell r="N63">
            <v>125</v>
          </cell>
          <cell r="O63">
            <v>5</v>
          </cell>
          <cell r="P63">
            <v>4</v>
          </cell>
          <cell r="Q63">
            <v>86372</v>
          </cell>
          <cell r="R63">
            <v>0.63772353401556003</v>
          </cell>
          <cell r="S63">
            <v>118362</v>
          </cell>
          <cell r="T63">
            <v>0.87392017011473999</v>
          </cell>
          <cell r="U63">
            <v>131057</v>
          </cell>
          <cell r="V63">
            <v>0.96765309588151005</v>
          </cell>
          <cell r="W63">
            <v>135304</v>
          </cell>
          <cell r="X63">
            <v>0.99901061740427</v>
          </cell>
          <cell r="Y63">
            <v>3.5253621583307502</v>
          </cell>
        </row>
        <row r="64">
          <cell r="G64">
            <v>211725</v>
          </cell>
          <cell r="H64">
            <v>114197</v>
          </cell>
          <cell r="I64">
            <v>60638</v>
          </cell>
          <cell r="J64">
            <v>24139</v>
          </cell>
          <cell r="K64">
            <v>12751</v>
          </cell>
          <cell r="L64">
            <v>10187</v>
          </cell>
          <cell r="M64">
            <v>1857</v>
          </cell>
          <cell r="N64">
            <v>608</v>
          </cell>
          <cell r="O64">
            <v>91</v>
          </cell>
          <cell r="P64">
            <v>8</v>
          </cell>
          <cell r="Q64">
            <v>114197</v>
          </cell>
          <cell r="R64">
            <v>0.53936474200023998</v>
          </cell>
          <cell r="S64">
            <v>174835</v>
          </cell>
          <cell r="T64">
            <v>0.82576455307592</v>
          </cell>
          <cell r="U64">
            <v>198974</v>
          </cell>
          <cell r="V64">
            <v>0.93977565237926997</v>
          </cell>
          <cell r="W64">
            <v>211018</v>
          </cell>
          <cell r="X64">
            <v>0.99666076278190996</v>
          </cell>
          <cell r="Y64">
            <v>4.4281190223166798</v>
          </cell>
        </row>
        <row r="65">
          <cell r="G65">
            <v>292421</v>
          </cell>
          <cell r="H65">
            <v>100062</v>
          </cell>
          <cell r="I65">
            <v>74471</v>
          </cell>
          <cell r="J65">
            <v>63777</v>
          </cell>
          <cell r="K65">
            <v>54111</v>
          </cell>
          <cell r="L65">
            <v>39943</v>
          </cell>
          <cell r="M65">
            <v>9830</v>
          </cell>
          <cell r="N65">
            <v>3804</v>
          </cell>
          <cell r="O65">
            <v>465</v>
          </cell>
          <cell r="P65">
            <v>69</v>
          </cell>
          <cell r="Q65">
            <v>100062</v>
          </cell>
          <cell r="S65">
            <v>174533</v>
          </cell>
          <cell r="U65">
            <v>238310</v>
          </cell>
          <cell r="W65">
            <v>288083</v>
          </cell>
        </row>
        <row r="67">
          <cell r="G67">
            <v>104376</v>
          </cell>
          <cell r="H67">
            <v>4958</v>
          </cell>
          <cell r="I67">
            <v>14729</v>
          </cell>
          <cell r="J67">
            <v>36546</v>
          </cell>
          <cell r="K67">
            <v>48143</v>
          </cell>
          <cell r="L67">
            <v>34955</v>
          </cell>
          <cell r="M67">
            <v>9219</v>
          </cell>
          <cell r="N67">
            <v>3499</v>
          </cell>
          <cell r="O67">
            <v>410</v>
          </cell>
          <cell r="P67">
            <v>60</v>
          </cell>
          <cell r="Q67">
            <v>4958</v>
          </cell>
          <cell r="R67">
            <v>4.7501341304510003E-2</v>
          </cell>
          <cell r="S67">
            <v>19687</v>
          </cell>
          <cell r="T67">
            <v>0.18861615697094999</v>
          </cell>
          <cell r="U67">
            <v>56233</v>
          </cell>
          <cell r="V67">
            <v>0.53875411972100995</v>
          </cell>
          <cell r="W67">
            <v>100407</v>
          </cell>
          <cell r="X67">
            <v>0.96197401701540997</v>
          </cell>
          <cell r="Y67">
            <v>14.506050241434799</v>
          </cell>
        </row>
        <row r="68">
          <cell r="G68">
            <v>219</v>
          </cell>
          <cell r="H68">
            <v>43</v>
          </cell>
          <cell r="I68">
            <v>38</v>
          </cell>
          <cell r="J68">
            <v>48</v>
          </cell>
          <cell r="K68">
            <v>90</v>
          </cell>
          <cell r="L68">
            <v>55</v>
          </cell>
          <cell r="M68">
            <v>21</v>
          </cell>
          <cell r="N68">
            <v>13</v>
          </cell>
          <cell r="O68">
            <v>1</v>
          </cell>
          <cell r="P68">
            <v>0</v>
          </cell>
          <cell r="Q68">
            <v>43</v>
          </cell>
          <cell r="R68">
            <v>0.19634703196347</v>
          </cell>
          <cell r="S68">
            <v>81</v>
          </cell>
          <cell r="T68">
            <v>0.36986301369863001</v>
          </cell>
          <cell r="U68">
            <v>129</v>
          </cell>
          <cell r="V68">
            <v>0.58904109589040998</v>
          </cell>
          <cell r="W68">
            <v>205</v>
          </cell>
          <cell r="X68">
            <v>0.93607305936073004</v>
          </cell>
          <cell r="Y68">
            <v>13.6506849315069</v>
          </cell>
        </row>
        <row r="69">
          <cell r="G69">
            <v>187826</v>
          </cell>
          <cell r="H69">
            <v>95061</v>
          </cell>
          <cell r="I69">
            <v>59704</v>
          </cell>
          <cell r="J69">
            <v>27183</v>
          </cell>
          <cell r="K69">
            <v>5878</v>
          </cell>
          <cell r="L69">
            <v>4933</v>
          </cell>
          <cell r="M69">
            <v>590</v>
          </cell>
          <cell r="N69">
            <v>292</v>
          </cell>
          <cell r="O69">
            <v>54</v>
          </cell>
          <cell r="P69">
            <v>9</v>
          </cell>
          <cell r="Q69">
            <v>95061</v>
          </cell>
          <cell r="R69">
            <v>0.50611203986668996</v>
          </cell>
          <cell r="S69">
            <v>154765</v>
          </cell>
          <cell r="T69">
            <v>0.82398070554661995</v>
          </cell>
          <cell r="U69">
            <v>181948</v>
          </cell>
          <cell r="V69">
            <v>0.96870507810420003</v>
          </cell>
          <cell r="W69">
            <v>187471</v>
          </cell>
          <cell r="X69">
            <v>0.99810995282867998</v>
          </cell>
          <cell r="Y69">
            <v>4.1607258845953199</v>
          </cell>
        </row>
        <row r="70">
          <cell r="G70">
            <v>17237</v>
          </cell>
          <cell r="H70">
            <v>6131</v>
          </cell>
          <cell r="I70">
            <v>5409</v>
          </cell>
          <cell r="J70">
            <v>2926</v>
          </cell>
          <cell r="K70">
            <v>2771</v>
          </cell>
          <cell r="L70">
            <v>1757</v>
          </cell>
          <cell r="M70">
            <v>658</v>
          </cell>
          <cell r="N70">
            <v>232</v>
          </cell>
          <cell r="O70">
            <v>90</v>
          </cell>
          <cell r="P70">
            <v>34</v>
          </cell>
          <cell r="Q70">
            <v>6131</v>
          </cell>
          <cell r="R70">
            <v>0.35568834483959</v>
          </cell>
          <cell r="S70">
            <v>11540</v>
          </cell>
          <cell r="T70">
            <v>0.66949005047281995</v>
          </cell>
          <cell r="U70">
            <v>14466</v>
          </cell>
          <cell r="V70">
            <v>0.83924116725648001</v>
          </cell>
          <cell r="W70">
            <v>16881</v>
          </cell>
          <cell r="X70">
            <v>0.97934675407553995</v>
          </cell>
          <cell r="Y70">
            <v>7.6960607994430603</v>
          </cell>
        </row>
        <row r="72">
          <cell r="G72">
            <v>11837</v>
          </cell>
          <cell r="H72">
            <v>5248</v>
          </cell>
          <cell r="I72">
            <v>4569</v>
          </cell>
          <cell r="J72">
            <v>1642</v>
          </cell>
          <cell r="K72">
            <v>378</v>
          </cell>
          <cell r="L72">
            <v>352</v>
          </cell>
          <cell r="M72">
            <v>21</v>
          </cell>
          <cell r="N72">
            <v>5</v>
          </cell>
          <cell r="O72">
            <v>0</v>
          </cell>
          <cell r="P72">
            <v>0</v>
          </cell>
          <cell r="Q72">
            <v>5248</v>
          </cell>
          <cell r="R72">
            <v>0.44335557996114</v>
          </cell>
          <cell r="S72">
            <v>9817</v>
          </cell>
          <cell r="T72">
            <v>0.82934865253019996</v>
          </cell>
          <cell r="U72">
            <v>11459</v>
          </cell>
          <cell r="V72">
            <v>0.96806623299823003</v>
          </cell>
          <cell r="W72">
            <v>11832</v>
          </cell>
          <cell r="X72">
            <v>0.99957759567458004</v>
          </cell>
          <cell r="Y72">
            <v>4.2592295345104301</v>
          </cell>
        </row>
        <row r="73">
          <cell r="G73">
            <v>2616</v>
          </cell>
          <cell r="H73">
            <v>92</v>
          </cell>
          <cell r="I73">
            <v>80</v>
          </cell>
          <cell r="J73">
            <v>450</v>
          </cell>
          <cell r="K73">
            <v>1994</v>
          </cell>
          <cell r="L73">
            <v>1105</v>
          </cell>
          <cell r="M73">
            <v>574</v>
          </cell>
          <cell r="N73">
            <v>203</v>
          </cell>
          <cell r="O73">
            <v>85</v>
          </cell>
          <cell r="P73">
            <v>27</v>
          </cell>
          <cell r="Q73">
            <v>92</v>
          </cell>
          <cell r="R73">
            <v>3.516819571865E-2</v>
          </cell>
          <cell r="S73">
            <v>172</v>
          </cell>
          <cell r="T73">
            <v>6.5749235474010001E-2</v>
          </cell>
          <cell r="U73">
            <v>622</v>
          </cell>
          <cell r="V73">
            <v>0.23776758409786</v>
          </cell>
          <cell r="W73">
            <v>2301</v>
          </cell>
          <cell r="X73">
            <v>0.87958715596329995</v>
          </cell>
          <cell r="Y73">
            <v>23.174311926605501</v>
          </cell>
        </row>
        <row r="74">
          <cell r="G74">
            <v>1565</v>
          </cell>
          <cell r="H74">
            <v>219</v>
          </cell>
          <cell r="I74">
            <v>502</v>
          </cell>
          <cell r="J74">
            <v>524</v>
          </cell>
          <cell r="K74">
            <v>320</v>
          </cell>
          <cell r="L74">
            <v>227</v>
          </cell>
          <cell r="M74">
            <v>63</v>
          </cell>
          <cell r="N74">
            <v>24</v>
          </cell>
          <cell r="O74">
            <v>5</v>
          </cell>
          <cell r="P74">
            <v>1</v>
          </cell>
          <cell r="Q74">
            <v>219</v>
          </cell>
          <cell r="R74">
            <v>0.13993610223642</v>
          </cell>
          <cell r="S74">
            <v>721</v>
          </cell>
          <cell r="T74">
            <v>0.46070287539936</v>
          </cell>
          <cell r="U74">
            <v>1245</v>
          </cell>
          <cell r="V74">
            <v>0.79552715654952</v>
          </cell>
          <cell r="W74">
            <v>1535</v>
          </cell>
          <cell r="X74">
            <v>0.98083067092651999</v>
          </cell>
          <cell r="Y74">
            <v>9.5319488817891393</v>
          </cell>
        </row>
        <row r="75">
          <cell r="G75">
            <v>6</v>
          </cell>
          <cell r="H75">
            <v>0</v>
          </cell>
          <cell r="I75">
            <v>0</v>
          </cell>
          <cell r="J75">
            <v>0</v>
          </cell>
          <cell r="K75">
            <v>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6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96</v>
          </cell>
        </row>
        <row r="76">
          <cell r="G76">
            <v>537</v>
          </cell>
          <cell r="H76">
            <v>377</v>
          </cell>
          <cell r="I76">
            <v>104</v>
          </cell>
          <cell r="J76">
            <v>48</v>
          </cell>
          <cell r="K76">
            <v>8</v>
          </cell>
          <cell r="L76">
            <v>8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377</v>
          </cell>
          <cell r="R76">
            <v>0.70204841713221999</v>
          </cell>
          <cell r="S76">
            <v>481</v>
          </cell>
          <cell r="T76">
            <v>0.89571694599628005</v>
          </cell>
          <cell r="U76">
            <v>529</v>
          </cell>
          <cell r="V76">
            <v>0.98510242085661004</v>
          </cell>
          <cell r="W76">
            <v>537</v>
          </cell>
          <cell r="X76">
            <v>1</v>
          </cell>
          <cell r="Y76">
            <v>2.9972067039106101</v>
          </cell>
        </row>
        <row r="77">
          <cell r="G77">
            <v>21</v>
          </cell>
          <cell r="H77">
            <v>11</v>
          </cell>
          <cell r="I77">
            <v>6</v>
          </cell>
          <cell r="J77">
            <v>4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11</v>
          </cell>
          <cell r="R77">
            <v>0.52380952380951995</v>
          </cell>
          <cell r="S77">
            <v>17</v>
          </cell>
          <cell r="T77">
            <v>0.80952380952380998</v>
          </cell>
          <cell r="U77">
            <v>21</v>
          </cell>
          <cell r="V77">
            <v>1</v>
          </cell>
          <cell r="W77">
            <v>21</v>
          </cell>
          <cell r="X77">
            <v>1</v>
          </cell>
          <cell r="Y77">
            <v>3.78571428571429</v>
          </cell>
        </row>
        <row r="78">
          <cell r="G78">
            <v>92</v>
          </cell>
          <cell r="H78">
            <v>9</v>
          </cell>
          <cell r="I78">
            <v>24</v>
          </cell>
          <cell r="J78">
            <v>53</v>
          </cell>
          <cell r="K78">
            <v>6</v>
          </cell>
          <cell r="L78">
            <v>6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9</v>
          </cell>
          <cell r="R78">
            <v>9.7826086956519995E-2</v>
          </cell>
          <cell r="S78">
            <v>33</v>
          </cell>
          <cell r="T78">
            <v>0.35869565217390997</v>
          </cell>
          <cell r="U78">
            <v>86</v>
          </cell>
          <cell r="V78">
            <v>0.93478260869565</v>
          </cell>
          <cell r="W78">
            <v>92</v>
          </cell>
          <cell r="X78">
            <v>1</v>
          </cell>
          <cell r="Y78">
            <v>7.6793478260869596</v>
          </cell>
        </row>
        <row r="79">
          <cell r="G79">
            <v>15</v>
          </cell>
          <cell r="H79">
            <v>5</v>
          </cell>
          <cell r="I79">
            <v>2</v>
          </cell>
          <cell r="J79">
            <v>6</v>
          </cell>
          <cell r="K79">
            <v>2</v>
          </cell>
          <cell r="L79">
            <v>2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5</v>
          </cell>
          <cell r="R79">
            <v>0.33333333333332998</v>
          </cell>
          <cell r="S79">
            <v>7</v>
          </cell>
          <cell r="T79">
            <v>0.46666666666667</v>
          </cell>
          <cell r="U79">
            <v>13</v>
          </cell>
          <cell r="V79">
            <v>0.86666666666667003</v>
          </cell>
          <cell r="W79">
            <v>15</v>
          </cell>
          <cell r="X79">
            <v>1</v>
          </cell>
          <cell r="Y79">
            <v>7.1</v>
          </cell>
        </row>
        <row r="80">
          <cell r="G80">
            <v>30</v>
          </cell>
          <cell r="H80">
            <v>5</v>
          </cell>
          <cell r="I80">
            <v>6</v>
          </cell>
          <cell r="J80">
            <v>13</v>
          </cell>
          <cell r="K80">
            <v>6</v>
          </cell>
          <cell r="L80">
            <v>6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5</v>
          </cell>
          <cell r="R80">
            <v>0.16666666666666999</v>
          </cell>
          <cell r="S80">
            <v>11</v>
          </cell>
          <cell r="T80">
            <v>0.36666666666667003</v>
          </cell>
          <cell r="U80">
            <v>24</v>
          </cell>
          <cell r="V80">
            <v>0.8</v>
          </cell>
          <cell r="W80">
            <v>30</v>
          </cell>
          <cell r="X80">
            <v>1</v>
          </cell>
          <cell r="Y80">
            <v>8.65</v>
          </cell>
        </row>
        <row r="81">
          <cell r="G81">
            <v>28</v>
          </cell>
          <cell r="H81">
            <v>14</v>
          </cell>
          <cell r="I81">
            <v>14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14</v>
          </cell>
          <cell r="R81">
            <v>0.5</v>
          </cell>
          <cell r="S81">
            <v>28</v>
          </cell>
          <cell r="T81">
            <v>1</v>
          </cell>
          <cell r="U81">
            <v>28</v>
          </cell>
          <cell r="V81">
            <v>1</v>
          </cell>
          <cell r="W81">
            <v>28</v>
          </cell>
          <cell r="X81">
            <v>1</v>
          </cell>
          <cell r="Y81">
            <v>3</v>
          </cell>
        </row>
        <row r="82">
          <cell r="G82">
            <v>154</v>
          </cell>
          <cell r="H82">
            <v>61</v>
          </cell>
          <cell r="I82">
            <v>41</v>
          </cell>
          <cell r="J82">
            <v>49</v>
          </cell>
          <cell r="K82">
            <v>3</v>
          </cell>
          <cell r="L82">
            <v>3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61</v>
          </cell>
          <cell r="R82">
            <v>0.39610389610390001</v>
          </cell>
          <cell r="S82">
            <v>102</v>
          </cell>
          <cell r="T82">
            <v>0.66233766233766</v>
          </cell>
          <cell r="U82">
            <v>151</v>
          </cell>
          <cell r="V82">
            <v>0.98051948051948001</v>
          </cell>
          <cell r="W82">
            <v>154</v>
          </cell>
          <cell r="X82">
            <v>1</v>
          </cell>
          <cell r="Y82">
            <v>5.0064935064935101</v>
          </cell>
        </row>
        <row r="83">
          <cell r="G83">
            <v>327</v>
          </cell>
          <cell r="H83">
            <v>81</v>
          </cell>
          <cell r="I83">
            <v>61</v>
          </cell>
          <cell r="J83">
            <v>137</v>
          </cell>
          <cell r="K83">
            <v>48</v>
          </cell>
          <cell r="L83">
            <v>48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81</v>
          </cell>
          <cell r="R83">
            <v>0.24770642201835</v>
          </cell>
          <cell r="S83">
            <v>142</v>
          </cell>
          <cell r="T83">
            <v>0.43425076452598999</v>
          </cell>
          <cell r="U83">
            <v>279</v>
          </cell>
          <cell r="V83">
            <v>0.85321100917431003</v>
          </cell>
          <cell r="W83">
            <v>327</v>
          </cell>
          <cell r="X83">
            <v>1</v>
          </cell>
          <cell r="Y83">
            <v>7.6238532110091697</v>
          </cell>
        </row>
        <row r="84">
          <cell r="G84">
            <v>9</v>
          </cell>
          <cell r="H84">
            <v>9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9</v>
          </cell>
          <cell r="R84">
            <v>1</v>
          </cell>
          <cell r="S84">
            <v>9</v>
          </cell>
          <cell r="T84">
            <v>1</v>
          </cell>
          <cell r="U84">
            <v>9</v>
          </cell>
          <cell r="V84">
            <v>1</v>
          </cell>
          <cell r="W84">
            <v>9</v>
          </cell>
          <cell r="X84">
            <v>1</v>
          </cell>
          <cell r="Y84">
            <v>1.5</v>
          </cell>
        </row>
        <row r="88">
          <cell r="G88">
            <v>2244157</v>
          </cell>
          <cell r="H88">
            <v>692218</v>
          </cell>
          <cell r="I88">
            <v>1023334</v>
          </cell>
          <cell r="J88">
            <v>496794</v>
          </cell>
          <cell r="K88">
            <v>31811</v>
          </cell>
          <cell r="L88">
            <v>25468</v>
          </cell>
          <cell r="M88">
            <v>1249</v>
          </cell>
          <cell r="N88">
            <v>2129</v>
          </cell>
          <cell r="O88">
            <v>2965</v>
          </cell>
          <cell r="P88">
            <v>0</v>
          </cell>
          <cell r="Q88">
            <v>692218</v>
          </cell>
          <cell r="R88">
            <v>0.30845346381736999</v>
          </cell>
          <cell r="S88">
            <v>1715552</v>
          </cell>
          <cell r="T88">
            <v>0.76445275441959004</v>
          </cell>
          <cell r="U88">
            <v>2212346</v>
          </cell>
          <cell r="V88">
            <v>0.98582496679153997</v>
          </cell>
          <cell r="W88">
            <v>2239063</v>
          </cell>
          <cell r="X88">
            <v>0.99773010533577</v>
          </cell>
          <cell r="Y88">
            <v>4.8765892938863002</v>
          </cell>
        </row>
        <row r="89">
          <cell r="G89">
            <v>1269</v>
          </cell>
          <cell r="H89">
            <v>118</v>
          </cell>
          <cell r="I89">
            <v>680</v>
          </cell>
          <cell r="J89">
            <v>447</v>
          </cell>
          <cell r="K89">
            <v>24</v>
          </cell>
          <cell r="L89">
            <v>23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118</v>
          </cell>
          <cell r="R89">
            <v>9.2986603624899994E-2</v>
          </cell>
          <cell r="S89">
            <v>798</v>
          </cell>
          <cell r="T89">
            <v>0.62884160756500995</v>
          </cell>
          <cell r="U89">
            <v>1245</v>
          </cell>
          <cell r="V89">
            <v>0.98108747044917</v>
          </cell>
          <cell r="W89">
            <v>1269</v>
          </cell>
          <cell r="X89">
            <v>1</v>
          </cell>
          <cell r="Y89">
            <v>6.0709219858156001</v>
          </cell>
        </row>
        <row r="90">
          <cell r="G90">
            <v>272319</v>
          </cell>
          <cell r="H90">
            <v>74103</v>
          </cell>
          <cell r="I90">
            <v>127116</v>
          </cell>
          <cell r="J90">
            <v>66496</v>
          </cell>
          <cell r="K90">
            <v>4604</v>
          </cell>
          <cell r="L90">
            <v>3864</v>
          </cell>
          <cell r="M90">
            <v>235</v>
          </cell>
          <cell r="N90">
            <v>233</v>
          </cell>
          <cell r="O90">
            <v>272</v>
          </cell>
          <cell r="P90">
            <v>0</v>
          </cell>
          <cell r="Q90">
            <v>74103</v>
          </cell>
          <cell r="R90">
            <v>0.27211836118670002</v>
          </cell>
          <cell r="S90">
            <v>201219</v>
          </cell>
          <cell r="T90">
            <v>0.73890914699304999</v>
          </cell>
          <cell r="U90">
            <v>267715</v>
          </cell>
          <cell r="V90">
            <v>0.98309335742272996</v>
          </cell>
          <cell r="W90">
            <v>271814</v>
          </cell>
          <cell r="X90">
            <v>0.99814555723250997</v>
          </cell>
          <cell r="Y90">
            <v>5.1066671807696098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3"/>
  <sheetViews>
    <sheetView workbookViewId="0">
      <selection activeCell="V6" sqref="V6"/>
    </sheetView>
  </sheetViews>
  <sheetFormatPr defaultRowHeight="15" x14ac:dyDescent="0.25"/>
  <cols>
    <col min="1" max="1" width="44.42578125" customWidth="1"/>
    <col min="2" max="2" width="8.42578125" customWidth="1"/>
    <col min="4" max="4" width="8.7109375" customWidth="1"/>
    <col min="6" max="6" width="10.28515625" customWidth="1"/>
    <col min="8" max="8" width="7.5703125" customWidth="1"/>
    <col min="9" max="9" width="7.85546875" customWidth="1"/>
    <col min="10" max="10" width="8.28515625" customWidth="1"/>
    <col min="11" max="11" width="7.5703125" customWidth="1"/>
    <col min="12" max="19" width="8.28515625" customWidth="1"/>
    <col min="20" max="20" width="12.42578125" customWidth="1"/>
  </cols>
  <sheetData>
    <row r="2" spans="1:20" x14ac:dyDescent="0.25">
      <c r="A2" s="135" t="s">
        <v>67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6.75" customHeight="1" x14ac:dyDescent="0.25"/>
    <row r="4" spans="1:20" ht="60" x14ac:dyDescent="0.25">
      <c r="A4" s="136" t="s">
        <v>17</v>
      </c>
      <c r="B4" s="46" t="s">
        <v>0</v>
      </c>
      <c r="C4" s="48" t="s">
        <v>1</v>
      </c>
      <c r="D4" s="48" t="s">
        <v>2</v>
      </c>
      <c r="E4" s="48" t="s">
        <v>3</v>
      </c>
      <c r="F4" s="46" t="s">
        <v>18</v>
      </c>
      <c r="G4" s="48" t="s">
        <v>4</v>
      </c>
      <c r="H4" s="48" t="s">
        <v>5</v>
      </c>
      <c r="I4" s="48" t="s">
        <v>6</v>
      </c>
      <c r="J4" s="48" t="s">
        <v>7</v>
      </c>
      <c r="K4" s="48" t="s">
        <v>8</v>
      </c>
      <c r="L4" s="137" t="s">
        <v>9</v>
      </c>
      <c r="M4" s="137"/>
      <c r="N4" s="137" t="s">
        <v>10</v>
      </c>
      <c r="O4" s="137"/>
      <c r="P4" s="137" t="s">
        <v>11</v>
      </c>
      <c r="Q4" s="137"/>
      <c r="R4" s="137" t="s">
        <v>12</v>
      </c>
      <c r="S4" s="137"/>
      <c r="T4" s="94" t="s">
        <v>68</v>
      </c>
    </row>
    <row r="5" spans="1:20" x14ac:dyDescent="0.25">
      <c r="A5" s="136"/>
      <c r="B5" s="138" t="s">
        <v>13</v>
      </c>
      <c r="C5" s="139"/>
      <c r="D5" s="139"/>
      <c r="E5" s="139"/>
      <c r="F5" s="139"/>
      <c r="G5" s="139"/>
      <c r="H5" s="139"/>
      <c r="I5" s="139"/>
      <c r="J5" s="139"/>
      <c r="K5" s="140"/>
      <c r="L5" s="47" t="s">
        <v>14</v>
      </c>
      <c r="M5" s="47" t="s">
        <v>15</v>
      </c>
      <c r="N5" s="47" t="s">
        <v>14</v>
      </c>
      <c r="O5" s="47" t="s">
        <v>15</v>
      </c>
      <c r="P5" s="47" t="s">
        <v>14</v>
      </c>
      <c r="Q5" s="47" t="s">
        <v>15</v>
      </c>
      <c r="R5" s="47" t="s">
        <v>14</v>
      </c>
      <c r="S5" s="47" t="s">
        <v>15</v>
      </c>
      <c r="T5" s="47" t="s">
        <v>16</v>
      </c>
    </row>
    <row r="6" spans="1:20" ht="12" customHeight="1" x14ac:dyDescent="0.25">
      <c r="A6" s="42" t="s">
        <v>19</v>
      </c>
      <c r="B6" s="43">
        <v>4869678</v>
      </c>
      <c r="C6" s="43">
        <v>2731942</v>
      </c>
      <c r="D6" s="43">
        <v>1483584</v>
      </c>
      <c r="E6" s="43">
        <v>447838</v>
      </c>
      <c r="F6" s="43">
        <v>206314</v>
      </c>
      <c r="G6" s="43">
        <v>157314</v>
      </c>
      <c r="H6" s="43">
        <v>28560</v>
      </c>
      <c r="I6" s="43">
        <v>12767</v>
      </c>
      <c r="J6" s="43">
        <v>4858</v>
      </c>
      <c r="K6" s="43">
        <v>2815</v>
      </c>
      <c r="L6" s="43">
        <v>2731942</v>
      </c>
      <c r="M6" s="44">
        <v>0.56100000000000005</v>
      </c>
      <c r="N6" s="43">
        <v>4215526</v>
      </c>
      <c r="O6" s="44">
        <v>0.86599999999999999</v>
      </c>
      <c r="P6" s="43">
        <v>4663364</v>
      </c>
      <c r="Q6" s="44">
        <v>0.95799999999999996</v>
      </c>
      <c r="R6" s="43">
        <v>4849238</v>
      </c>
      <c r="S6" s="44">
        <v>0.996</v>
      </c>
      <c r="T6" s="45">
        <v>4.0999999999999996</v>
      </c>
    </row>
    <row r="7" spans="1:20" ht="12" customHeight="1" x14ac:dyDescent="0.25">
      <c r="A7" s="53" t="s">
        <v>20</v>
      </c>
      <c r="B7" s="54">
        <v>245685</v>
      </c>
      <c r="C7" s="54">
        <v>89496</v>
      </c>
      <c r="D7" s="54">
        <v>71049</v>
      </c>
      <c r="E7" s="54">
        <v>51693</v>
      </c>
      <c r="F7" s="54">
        <v>33447</v>
      </c>
      <c r="G7" s="54">
        <v>25484</v>
      </c>
      <c r="H7" s="54">
        <v>4892</v>
      </c>
      <c r="I7" s="54">
        <v>1909</v>
      </c>
      <c r="J7" s="54">
        <v>802</v>
      </c>
      <c r="K7" s="54">
        <v>360</v>
      </c>
      <c r="L7" s="54">
        <v>89496</v>
      </c>
      <c r="M7" s="55">
        <v>0.36399999999999999</v>
      </c>
      <c r="N7" s="54">
        <v>160545</v>
      </c>
      <c r="O7" s="55">
        <v>0.65300000000000002</v>
      </c>
      <c r="P7" s="54">
        <v>212238</v>
      </c>
      <c r="Q7" s="55">
        <v>0.86399999999999999</v>
      </c>
      <c r="R7" s="54">
        <v>242614</v>
      </c>
      <c r="S7" s="55">
        <v>0.98799999999999999</v>
      </c>
      <c r="T7" s="56">
        <v>7</v>
      </c>
    </row>
    <row r="8" spans="1:20" ht="12" customHeight="1" x14ac:dyDescent="0.25">
      <c r="A8" s="49" t="s">
        <v>28</v>
      </c>
      <c r="B8" s="50">
        <v>138614</v>
      </c>
      <c r="C8" s="50">
        <v>52589</v>
      </c>
      <c r="D8" s="50">
        <v>41069</v>
      </c>
      <c r="E8" s="50">
        <v>26939</v>
      </c>
      <c r="F8" s="50">
        <v>18017</v>
      </c>
      <c r="G8" s="50">
        <v>13343</v>
      </c>
      <c r="H8" s="50">
        <v>2760</v>
      </c>
      <c r="I8" s="50">
        <v>1187</v>
      </c>
      <c r="J8" s="50">
        <v>496</v>
      </c>
      <c r="K8" s="50">
        <v>231</v>
      </c>
      <c r="L8" s="50">
        <v>52589</v>
      </c>
      <c r="M8" s="51">
        <v>0.379</v>
      </c>
      <c r="N8" s="50">
        <v>93658</v>
      </c>
      <c r="O8" s="51">
        <v>0.67600000000000005</v>
      </c>
      <c r="P8" s="50">
        <v>120597</v>
      </c>
      <c r="Q8" s="51">
        <v>0.87</v>
      </c>
      <c r="R8" s="50">
        <v>136700</v>
      </c>
      <c r="S8" s="51">
        <v>0.98599999999999999</v>
      </c>
      <c r="T8" s="52">
        <v>6.8</v>
      </c>
    </row>
    <row r="9" spans="1:20" ht="12" customHeight="1" x14ac:dyDescent="0.25">
      <c r="A9" s="22" t="s">
        <v>29</v>
      </c>
      <c r="B9" s="35">
        <v>108632</v>
      </c>
      <c r="C9" s="35">
        <v>35251</v>
      </c>
      <c r="D9" s="35">
        <v>33748</v>
      </c>
      <c r="E9" s="35">
        <v>22772</v>
      </c>
      <c r="F9" s="35">
        <v>16861</v>
      </c>
      <c r="G9" s="35">
        <v>12366</v>
      </c>
      <c r="H9" s="35">
        <v>2639</v>
      </c>
      <c r="I9" s="35">
        <v>1143</v>
      </c>
      <c r="J9" s="35">
        <v>488</v>
      </c>
      <c r="K9" s="35">
        <v>225</v>
      </c>
      <c r="L9" s="35">
        <v>35251</v>
      </c>
      <c r="M9" s="37">
        <v>0.32400000000000001</v>
      </c>
      <c r="N9" s="35">
        <v>68999</v>
      </c>
      <c r="O9" s="37">
        <v>0.63500000000000001</v>
      </c>
      <c r="P9" s="35">
        <v>91771</v>
      </c>
      <c r="Q9" s="37">
        <v>0.84499999999999997</v>
      </c>
      <c r="R9" s="35">
        <v>106776</v>
      </c>
      <c r="S9" s="37">
        <v>0.98299999999999998</v>
      </c>
      <c r="T9" s="36">
        <v>7.6</v>
      </c>
    </row>
    <row r="10" spans="1:20" ht="12" customHeight="1" x14ac:dyDescent="0.25">
      <c r="A10" s="22" t="s">
        <v>30</v>
      </c>
      <c r="B10" s="35">
        <v>81</v>
      </c>
      <c r="C10" s="35">
        <v>13</v>
      </c>
      <c r="D10" s="35">
        <v>22</v>
      </c>
      <c r="E10" s="35">
        <v>27</v>
      </c>
      <c r="F10" s="35">
        <v>19</v>
      </c>
      <c r="G10" s="35">
        <v>11</v>
      </c>
      <c r="H10" s="35">
        <v>4</v>
      </c>
      <c r="I10" s="35">
        <v>2</v>
      </c>
      <c r="J10" s="38">
        <v>1</v>
      </c>
      <c r="K10" s="35">
        <v>1</v>
      </c>
      <c r="L10" s="35">
        <v>13</v>
      </c>
      <c r="M10" s="37">
        <v>0.16</v>
      </c>
      <c r="N10" s="35">
        <v>35</v>
      </c>
      <c r="O10" s="37">
        <v>0.432</v>
      </c>
      <c r="P10" s="35">
        <v>62</v>
      </c>
      <c r="Q10" s="37">
        <v>0.76500000000000001</v>
      </c>
      <c r="R10" s="35">
        <v>77</v>
      </c>
      <c r="S10" s="37">
        <v>0.95099999999999996</v>
      </c>
      <c r="T10" s="36">
        <v>11.7</v>
      </c>
    </row>
    <row r="11" spans="1:20" ht="12" customHeight="1" x14ac:dyDescent="0.25">
      <c r="A11" s="22" t="s">
        <v>31</v>
      </c>
      <c r="B11" s="35">
        <v>12862</v>
      </c>
      <c r="C11" s="35">
        <v>4459</v>
      </c>
      <c r="D11" s="35">
        <v>4854</v>
      </c>
      <c r="E11" s="35">
        <v>2922</v>
      </c>
      <c r="F11" s="35">
        <v>627</v>
      </c>
      <c r="G11" s="35">
        <v>541</v>
      </c>
      <c r="H11" s="35">
        <v>66</v>
      </c>
      <c r="I11" s="35">
        <v>17</v>
      </c>
      <c r="J11" s="35">
        <v>3</v>
      </c>
      <c r="K11" s="35"/>
      <c r="L11" s="35">
        <v>4459</v>
      </c>
      <c r="M11" s="37">
        <v>0.34699999999999998</v>
      </c>
      <c r="N11" s="35">
        <v>9313</v>
      </c>
      <c r="O11" s="37">
        <v>0.72399999999999998</v>
      </c>
      <c r="P11" s="35">
        <v>12235</v>
      </c>
      <c r="Q11" s="37">
        <v>0.95099999999999996</v>
      </c>
      <c r="R11" s="35">
        <v>12842</v>
      </c>
      <c r="S11" s="37">
        <v>0.998</v>
      </c>
      <c r="T11" s="36">
        <v>5.3</v>
      </c>
    </row>
    <row r="12" spans="1:20" ht="12" customHeight="1" x14ac:dyDescent="0.25">
      <c r="A12" s="22" t="s">
        <v>32</v>
      </c>
      <c r="B12" s="35">
        <v>6938</v>
      </c>
      <c r="C12" s="35">
        <v>5556</v>
      </c>
      <c r="D12" s="35">
        <v>985</v>
      </c>
      <c r="E12" s="35">
        <v>295</v>
      </c>
      <c r="F12" s="35">
        <v>102</v>
      </c>
      <c r="G12" s="35">
        <v>92</v>
      </c>
      <c r="H12" s="35">
        <v>6</v>
      </c>
      <c r="I12" s="35">
        <v>1</v>
      </c>
      <c r="J12" s="35">
        <v>2</v>
      </c>
      <c r="K12" s="38">
        <v>1</v>
      </c>
      <c r="L12" s="35">
        <v>5556</v>
      </c>
      <c r="M12" s="37">
        <v>0.80100000000000005</v>
      </c>
      <c r="N12" s="35">
        <v>6541</v>
      </c>
      <c r="O12" s="37">
        <v>0.94299999999999995</v>
      </c>
      <c r="P12" s="35">
        <v>6836</v>
      </c>
      <c r="Q12" s="37">
        <v>0.98499999999999999</v>
      </c>
      <c r="R12" s="35">
        <v>6934</v>
      </c>
      <c r="S12" s="37">
        <v>0.999</v>
      </c>
      <c r="T12" s="36">
        <v>2.5</v>
      </c>
    </row>
    <row r="13" spans="1:20" ht="12" customHeight="1" x14ac:dyDescent="0.25">
      <c r="A13" s="22" t="s">
        <v>33</v>
      </c>
      <c r="B13" s="35">
        <v>10101</v>
      </c>
      <c r="C13" s="35">
        <v>7310</v>
      </c>
      <c r="D13" s="35">
        <v>1460</v>
      </c>
      <c r="E13" s="35">
        <v>923</v>
      </c>
      <c r="F13" s="35">
        <v>408</v>
      </c>
      <c r="G13" s="35">
        <v>333</v>
      </c>
      <c r="H13" s="35">
        <v>45</v>
      </c>
      <c r="I13" s="35">
        <v>24</v>
      </c>
      <c r="J13" s="35">
        <v>2</v>
      </c>
      <c r="K13" s="35">
        <v>4</v>
      </c>
      <c r="L13" s="35">
        <v>7310</v>
      </c>
      <c r="M13" s="37">
        <v>0.72399999999999998</v>
      </c>
      <c r="N13" s="35">
        <v>8770</v>
      </c>
      <c r="O13" s="37">
        <v>0.86799999999999999</v>
      </c>
      <c r="P13" s="35">
        <v>9693</v>
      </c>
      <c r="Q13" s="37">
        <v>0.96</v>
      </c>
      <c r="R13" s="35">
        <v>10071</v>
      </c>
      <c r="S13" s="37">
        <v>0.997</v>
      </c>
      <c r="T13" s="36">
        <v>3.5</v>
      </c>
    </row>
    <row r="14" spans="1:20" ht="12" customHeight="1" x14ac:dyDescent="0.25">
      <c r="A14" s="49" t="s">
        <v>34</v>
      </c>
      <c r="B14" s="50">
        <v>4474</v>
      </c>
      <c r="C14" s="50">
        <v>1791</v>
      </c>
      <c r="D14" s="50">
        <v>1122</v>
      </c>
      <c r="E14" s="50">
        <v>769</v>
      </c>
      <c r="F14" s="50">
        <v>792</v>
      </c>
      <c r="G14" s="50">
        <v>420</v>
      </c>
      <c r="H14" s="50">
        <v>151</v>
      </c>
      <c r="I14" s="50">
        <v>111</v>
      </c>
      <c r="J14" s="50">
        <v>66</v>
      </c>
      <c r="K14" s="50">
        <v>44</v>
      </c>
      <c r="L14" s="50">
        <v>1791</v>
      </c>
      <c r="M14" s="51">
        <v>0.4</v>
      </c>
      <c r="N14" s="50">
        <v>2913</v>
      </c>
      <c r="O14" s="51">
        <v>0.65100000000000002</v>
      </c>
      <c r="P14" s="50">
        <v>3682</v>
      </c>
      <c r="Q14" s="51">
        <v>0.82299999999999995</v>
      </c>
      <c r="R14" s="50">
        <v>4253</v>
      </c>
      <c r="S14" s="51">
        <v>0.95099999999999996</v>
      </c>
      <c r="T14" s="52">
        <v>9.3000000000000007</v>
      </c>
    </row>
    <row r="15" spans="1:20" ht="12" customHeight="1" x14ac:dyDescent="0.25">
      <c r="A15" s="22" t="s">
        <v>35</v>
      </c>
      <c r="B15" s="35">
        <v>4474</v>
      </c>
      <c r="C15" s="35">
        <v>1791</v>
      </c>
      <c r="D15" s="35">
        <v>1122</v>
      </c>
      <c r="E15" s="35">
        <v>769</v>
      </c>
      <c r="F15" s="35">
        <v>792</v>
      </c>
      <c r="G15" s="35">
        <v>420</v>
      </c>
      <c r="H15" s="35">
        <v>151</v>
      </c>
      <c r="I15" s="35">
        <v>111</v>
      </c>
      <c r="J15" s="35">
        <v>66</v>
      </c>
      <c r="K15" s="35">
        <v>44</v>
      </c>
      <c r="L15" s="35">
        <v>1791</v>
      </c>
      <c r="M15" s="37">
        <v>0.4</v>
      </c>
      <c r="N15" s="35">
        <v>2913</v>
      </c>
      <c r="O15" s="37">
        <v>0.65100000000000002</v>
      </c>
      <c r="P15" s="35">
        <v>3682</v>
      </c>
      <c r="Q15" s="37">
        <v>0.82299999999999995</v>
      </c>
      <c r="R15" s="35">
        <v>4253</v>
      </c>
      <c r="S15" s="37">
        <v>0.95099999999999996</v>
      </c>
      <c r="T15" s="36">
        <v>9.3000000000000007</v>
      </c>
    </row>
    <row r="16" spans="1:20" x14ac:dyDescent="0.25">
      <c r="A16" s="49" t="s">
        <v>36</v>
      </c>
      <c r="B16" s="50">
        <v>87815</v>
      </c>
      <c r="C16" s="50">
        <v>26374</v>
      </c>
      <c r="D16" s="50">
        <v>26475</v>
      </c>
      <c r="E16" s="50">
        <v>22124</v>
      </c>
      <c r="F16" s="50">
        <v>12842</v>
      </c>
      <c r="G16" s="50">
        <v>10535</v>
      </c>
      <c r="H16" s="50">
        <v>1626</v>
      </c>
      <c r="I16" s="50">
        <v>452</v>
      </c>
      <c r="J16" s="50">
        <v>170</v>
      </c>
      <c r="K16" s="50">
        <v>59</v>
      </c>
      <c r="L16" s="50">
        <v>26374</v>
      </c>
      <c r="M16" s="51">
        <v>0.3</v>
      </c>
      <c r="N16" s="50">
        <v>52849</v>
      </c>
      <c r="O16" s="51">
        <v>0.60199999999999998</v>
      </c>
      <c r="P16" s="50">
        <v>74973</v>
      </c>
      <c r="Q16" s="51">
        <v>0.85399999999999998</v>
      </c>
      <c r="R16" s="50">
        <v>87134</v>
      </c>
      <c r="S16" s="51">
        <v>0.99199999999999999</v>
      </c>
      <c r="T16" s="52">
        <v>7.3</v>
      </c>
    </row>
    <row r="17" spans="1:20" ht="12" customHeight="1" x14ac:dyDescent="0.25">
      <c r="A17" s="22" t="s">
        <v>37</v>
      </c>
      <c r="B17" s="35">
        <v>86252</v>
      </c>
      <c r="C17" s="35">
        <v>25519</v>
      </c>
      <c r="D17" s="35">
        <v>26300</v>
      </c>
      <c r="E17" s="35">
        <v>21941</v>
      </c>
      <c r="F17" s="35">
        <v>12492</v>
      </c>
      <c r="G17" s="35">
        <v>10377</v>
      </c>
      <c r="H17" s="35">
        <v>1564</v>
      </c>
      <c r="I17" s="35">
        <v>411</v>
      </c>
      <c r="J17" s="35">
        <v>122</v>
      </c>
      <c r="K17" s="35">
        <v>18</v>
      </c>
      <c r="L17" s="35">
        <v>25519</v>
      </c>
      <c r="M17" s="37">
        <v>0.29599999999999999</v>
      </c>
      <c r="N17" s="35">
        <v>51819</v>
      </c>
      <c r="O17" s="37">
        <v>0.60099999999999998</v>
      </c>
      <c r="P17" s="35">
        <v>73760</v>
      </c>
      <c r="Q17" s="37">
        <v>0.85499999999999998</v>
      </c>
      <c r="R17" s="35">
        <v>85701</v>
      </c>
      <c r="S17" s="37">
        <v>0.99399999999999999</v>
      </c>
      <c r="T17" s="36">
        <v>7.2</v>
      </c>
    </row>
    <row r="18" spans="1:20" ht="12" customHeight="1" x14ac:dyDescent="0.25">
      <c r="A18" s="22" t="s">
        <v>38</v>
      </c>
      <c r="B18" s="35">
        <v>1434</v>
      </c>
      <c r="C18" s="35">
        <v>828</v>
      </c>
      <c r="D18" s="35">
        <v>162</v>
      </c>
      <c r="E18" s="35">
        <v>151</v>
      </c>
      <c r="F18" s="35">
        <v>293</v>
      </c>
      <c r="G18" s="35">
        <v>134</v>
      </c>
      <c r="H18" s="35">
        <v>52</v>
      </c>
      <c r="I18" s="35">
        <v>36</v>
      </c>
      <c r="J18" s="35">
        <v>42</v>
      </c>
      <c r="K18" s="35">
        <v>29</v>
      </c>
      <c r="L18" s="35">
        <v>828</v>
      </c>
      <c r="M18" s="37">
        <v>0.57699999999999996</v>
      </c>
      <c r="N18" s="35">
        <v>990</v>
      </c>
      <c r="O18" s="37">
        <v>0.69</v>
      </c>
      <c r="P18" s="35">
        <v>1141</v>
      </c>
      <c r="Q18" s="37">
        <v>0.79600000000000004</v>
      </c>
      <c r="R18" s="35">
        <v>1327</v>
      </c>
      <c r="S18" s="37">
        <v>0.92500000000000004</v>
      </c>
      <c r="T18" s="36">
        <v>10.5</v>
      </c>
    </row>
    <row r="19" spans="1:20" ht="12" customHeight="1" x14ac:dyDescent="0.25">
      <c r="A19" s="22" t="s">
        <v>57</v>
      </c>
      <c r="B19" s="35">
        <v>129</v>
      </c>
      <c r="C19" s="35">
        <v>27</v>
      </c>
      <c r="D19" s="35">
        <v>13</v>
      </c>
      <c r="E19" s="35">
        <v>32</v>
      </c>
      <c r="F19" s="35">
        <v>57</v>
      </c>
      <c r="G19" s="35">
        <v>24</v>
      </c>
      <c r="H19" s="35">
        <v>10</v>
      </c>
      <c r="I19" s="35">
        <v>5</v>
      </c>
      <c r="J19" s="35">
        <v>6</v>
      </c>
      <c r="K19" s="35">
        <v>12</v>
      </c>
      <c r="L19" s="35">
        <v>27</v>
      </c>
      <c r="M19" s="37">
        <v>0.20899999999999999</v>
      </c>
      <c r="N19" s="35">
        <v>40</v>
      </c>
      <c r="O19" s="37">
        <v>0.31</v>
      </c>
      <c r="P19" s="35">
        <v>72</v>
      </c>
      <c r="Q19" s="37">
        <v>0.55800000000000005</v>
      </c>
      <c r="R19" s="35">
        <v>106</v>
      </c>
      <c r="S19" s="37">
        <v>0.82199999999999995</v>
      </c>
      <c r="T19" s="36">
        <v>23.1</v>
      </c>
    </row>
    <row r="20" spans="1:20" ht="12" customHeight="1" x14ac:dyDescent="0.25">
      <c r="A20" s="49" t="s">
        <v>39</v>
      </c>
      <c r="B20" s="50">
        <v>14782</v>
      </c>
      <c r="C20" s="50">
        <v>8742</v>
      </c>
      <c r="D20" s="50">
        <v>2383</v>
      </c>
      <c r="E20" s="50">
        <v>1861</v>
      </c>
      <c r="F20" s="50">
        <v>1796</v>
      </c>
      <c r="G20" s="50">
        <v>1186</v>
      </c>
      <c r="H20" s="50">
        <v>355</v>
      </c>
      <c r="I20" s="50">
        <v>159</v>
      </c>
      <c r="J20" s="50">
        <v>70</v>
      </c>
      <c r="K20" s="50">
        <v>26</v>
      </c>
      <c r="L20" s="50">
        <v>8742</v>
      </c>
      <c r="M20" s="51">
        <v>0.59099999999999997</v>
      </c>
      <c r="N20" s="50">
        <v>11125</v>
      </c>
      <c r="O20" s="51">
        <v>0.753</v>
      </c>
      <c r="P20" s="50">
        <v>12986</v>
      </c>
      <c r="Q20" s="51">
        <v>0.879</v>
      </c>
      <c r="R20" s="50">
        <v>14527</v>
      </c>
      <c r="S20" s="51">
        <v>0.98299999999999998</v>
      </c>
      <c r="T20" s="52">
        <v>6</v>
      </c>
    </row>
    <row r="21" spans="1:20" ht="12" customHeight="1" x14ac:dyDescent="0.25">
      <c r="A21" s="22" t="s">
        <v>40</v>
      </c>
      <c r="B21" s="35">
        <v>6366</v>
      </c>
      <c r="C21" s="35">
        <v>1512</v>
      </c>
      <c r="D21" s="35">
        <v>1574</v>
      </c>
      <c r="E21" s="35">
        <v>1569</v>
      </c>
      <c r="F21" s="35">
        <v>1711</v>
      </c>
      <c r="G21" s="35">
        <v>1108</v>
      </c>
      <c r="H21" s="35">
        <v>352</v>
      </c>
      <c r="I21" s="35">
        <v>157</v>
      </c>
      <c r="J21" s="35">
        <v>68</v>
      </c>
      <c r="K21" s="35">
        <v>26</v>
      </c>
      <c r="L21" s="35">
        <v>1512</v>
      </c>
      <c r="M21" s="37">
        <v>0.23799999999999999</v>
      </c>
      <c r="N21" s="35">
        <v>3086</v>
      </c>
      <c r="O21" s="37">
        <v>0.48499999999999999</v>
      </c>
      <c r="P21" s="35">
        <v>4655</v>
      </c>
      <c r="Q21" s="37">
        <v>0.73099999999999998</v>
      </c>
      <c r="R21" s="35">
        <v>6115</v>
      </c>
      <c r="S21" s="37">
        <v>0.96099999999999997</v>
      </c>
      <c r="T21" s="36">
        <v>10.9</v>
      </c>
    </row>
    <row r="22" spans="1:20" ht="12" customHeight="1" x14ac:dyDescent="0.25">
      <c r="A22" s="22" t="s">
        <v>41</v>
      </c>
      <c r="B22" s="35">
        <v>246</v>
      </c>
      <c r="C22" s="35">
        <v>208</v>
      </c>
      <c r="D22" s="35">
        <v>28</v>
      </c>
      <c r="E22" s="35">
        <v>9</v>
      </c>
      <c r="F22" s="35">
        <v>1</v>
      </c>
      <c r="G22" s="35"/>
      <c r="H22" s="38"/>
      <c r="I22" s="38">
        <v>1</v>
      </c>
      <c r="J22" s="35"/>
      <c r="K22" s="38"/>
      <c r="L22" s="35">
        <v>208</v>
      </c>
      <c r="M22" s="37">
        <v>0.84599999999999997</v>
      </c>
      <c r="N22" s="35">
        <v>236</v>
      </c>
      <c r="O22" s="37">
        <v>0.95899999999999996</v>
      </c>
      <c r="P22" s="35">
        <v>245</v>
      </c>
      <c r="Q22" s="37">
        <v>0.996</v>
      </c>
      <c r="R22" s="35">
        <v>245</v>
      </c>
      <c r="S22" s="37">
        <v>0.996</v>
      </c>
      <c r="T22" s="36">
        <v>2.2999999999999998</v>
      </c>
    </row>
    <row r="23" spans="1:20" ht="12" customHeight="1" x14ac:dyDescent="0.25">
      <c r="A23" s="22" t="s">
        <v>42</v>
      </c>
      <c r="B23" s="35">
        <v>8170</v>
      </c>
      <c r="C23" s="35">
        <v>7022</v>
      </c>
      <c r="D23" s="35">
        <v>781</v>
      </c>
      <c r="E23" s="35">
        <v>283</v>
      </c>
      <c r="F23" s="35">
        <v>84</v>
      </c>
      <c r="G23" s="35">
        <v>78</v>
      </c>
      <c r="H23" s="35">
        <v>3</v>
      </c>
      <c r="I23" s="35">
        <v>1</v>
      </c>
      <c r="J23" s="35">
        <v>2</v>
      </c>
      <c r="K23" s="35"/>
      <c r="L23" s="35">
        <v>7022</v>
      </c>
      <c r="M23" s="37">
        <v>0.85899999999999999</v>
      </c>
      <c r="N23" s="35">
        <v>7803</v>
      </c>
      <c r="O23" s="37">
        <v>0.95499999999999996</v>
      </c>
      <c r="P23" s="35">
        <v>8086</v>
      </c>
      <c r="Q23" s="37">
        <v>0.99</v>
      </c>
      <c r="R23" s="35">
        <v>8167</v>
      </c>
      <c r="S23" s="37">
        <v>1</v>
      </c>
      <c r="T23" s="36">
        <v>2.2000000000000002</v>
      </c>
    </row>
    <row r="24" spans="1:20" ht="12" customHeight="1" x14ac:dyDescent="0.25">
      <c r="A24" s="53" t="s">
        <v>21</v>
      </c>
      <c r="B24" s="54">
        <v>4623993</v>
      </c>
      <c r="C24" s="54">
        <v>2642446</v>
      </c>
      <c r="D24" s="54">
        <v>1412535</v>
      </c>
      <c r="E24" s="54">
        <v>396145</v>
      </c>
      <c r="F24" s="54">
        <v>172867</v>
      </c>
      <c r="G24" s="54">
        <v>131830</v>
      </c>
      <c r="H24" s="54">
        <v>23668</v>
      </c>
      <c r="I24" s="54">
        <v>10858</v>
      </c>
      <c r="J24" s="54">
        <v>4056</v>
      </c>
      <c r="K24" s="54">
        <v>2455</v>
      </c>
      <c r="L24" s="54">
        <v>2642446</v>
      </c>
      <c r="M24" s="55">
        <v>0.57099999999999995</v>
      </c>
      <c r="N24" s="54">
        <v>4054981</v>
      </c>
      <c r="O24" s="55">
        <v>0.877</v>
      </c>
      <c r="P24" s="54">
        <v>4451126</v>
      </c>
      <c r="Q24" s="55">
        <v>0.96299999999999997</v>
      </c>
      <c r="R24" s="54">
        <v>4606624</v>
      </c>
      <c r="S24" s="55">
        <v>0.996</v>
      </c>
      <c r="T24" s="56">
        <v>3.9</v>
      </c>
    </row>
    <row r="25" spans="1:20" ht="12" customHeight="1" x14ac:dyDescent="0.25">
      <c r="A25" s="49" t="s">
        <v>28</v>
      </c>
      <c r="B25" s="50">
        <v>2538317</v>
      </c>
      <c r="C25" s="50">
        <v>1267533</v>
      </c>
      <c r="D25" s="50">
        <v>948699</v>
      </c>
      <c r="E25" s="50">
        <v>226884</v>
      </c>
      <c r="F25" s="50">
        <v>95201</v>
      </c>
      <c r="G25" s="50">
        <v>72862</v>
      </c>
      <c r="H25" s="50">
        <v>13239</v>
      </c>
      <c r="I25" s="50">
        <v>5737</v>
      </c>
      <c r="J25" s="50">
        <v>2019</v>
      </c>
      <c r="K25" s="50">
        <v>1344</v>
      </c>
      <c r="L25" s="50">
        <v>1267533</v>
      </c>
      <c r="M25" s="51">
        <v>0.499</v>
      </c>
      <c r="N25" s="50">
        <v>2216232</v>
      </c>
      <c r="O25" s="51">
        <v>0.873</v>
      </c>
      <c r="P25" s="50">
        <v>2443116</v>
      </c>
      <c r="Q25" s="51">
        <v>0.96199999999999997</v>
      </c>
      <c r="R25" s="50">
        <v>2529217</v>
      </c>
      <c r="S25" s="51">
        <v>0.996</v>
      </c>
      <c r="T25" s="52">
        <v>4.0999999999999996</v>
      </c>
    </row>
    <row r="26" spans="1:20" ht="12" customHeight="1" x14ac:dyDescent="0.25">
      <c r="A26" s="22" t="s">
        <v>29</v>
      </c>
      <c r="B26" s="35">
        <v>135535</v>
      </c>
      <c r="C26" s="35">
        <v>37588</v>
      </c>
      <c r="D26" s="35">
        <v>38313</v>
      </c>
      <c r="E26" s="35">
        <v>32153</v>
      </c>
      <c r="F26" s="35">
        <v>27481</v>
      </c>
      <c r="G26" s="35">
        <v>20203</v>
      </c>
      <c r="H26" s="35">
        <v>4421</v>
      </c>
      <c r="I26" s="35">
        <v>1876</v>
      </c>
      <c r="J26" s="35">
        <v>621</v>
      </c>
      <c r="K26" s="35">
        <v>360</v>
      </c>
      <c r="L26" s="35">
        <v>37588</v>
      </c>
      <c r="M26" s="37">
        <v>0.27700000000000002</v>
      </c>
      <c r="N26" s="35">
        <v>75901</v>
      </c>
      <c r="O26" s="37">
        <v>0.56000000000000005</v>
      </c>
      <c r="P26" s="35">
        <v>108054</v>
      </c>
      <c r="Q26" s="37">
        <v>0.79700000000000004</v>
      </c>
      <c r="R26" s="35">
        <v>132678</v>
      </c>
      <c r="S26" s="37">
        <v>0.97899999999999998</v>
      </c>
      <c r="T26" s="36">
        <v>8.8000000000000007</v>
      </c>
    </row>
    <row r="27" spans="1:20" ht="12" customHeight="1" x14ac:dyDescent="0.25">
      <c r="A27" s="22" t="s">
        <v>30</v>
      </c>
      <c r="B27" s="35">
        <v>97</v>
      </c>
      <c r="C27" s="35">
        <v>27</v>
      </c>
      <c r="D27" s="35">
        <v>18</v>
      </c>
      <c r="E27" s="35">
        <v>16</v>
      </c>
      <c r="F27" s="35">
        <v>36</v>
      </c>
      <c r="G27" s="35">
        <v>16</v>
      </c>
      <c r="H27" s="35">
        <v>12</v>
      </c>
      <c r="I27" s="35">
        <v>6</v>
      </c>
      <c r="J27" s="35"/>
      <c r="K27" s="35">
        <v>2</v>
      </c>
      <c r="L27" s="35">
        <v>27</v>
      </c>
      <c r="M27" s="37">
        <v>0.27800000000000002</v>
      </c>
      <c r="N27" s="35">
        <v>45</v>
      </c>
      <c r="O27" s="37">
        <v>0.46400000000000002</v>
      </c>
      <c r="P27" s="35">
        <v>61</v>
      </c>
      <c r="Q27" s="37">
        <v>0.629</v>
      </c>
      <c r="R27" s="35">
        <v>89</v>
      </c>
      <c r="S27" s="37">
        <v>0.91800000000000004</v>
      </c>
      <c r="T27" s="36">
        <v>14.4</v>
      </c>
    </row>
    <row r="28" spans="1:20" ht="12" customHeight="1" x14ac:dyDescent="0.25">
      <c r="A28" s="22" t="s">
        <v>58</v>
      </c>
      <c r="B28" s="35">
        <v>97708</v>
      </c>
      <c r="C28" s="35">
        <v>15603</v>
      </c>
      <c r="D28" s="35">
        <v>27562</v>
      </c>
      <c r="E28" s="35">
        <v>35874</v>
      </c>
      <c r="F28" s="35">
        <v>18669</v>
      </c>
      <c r="G28" s="35">
        <v>15974</v>
      </c>
      <c r="H28" s="35">
        <v>1958</v>
      </c>
      <c r="I28" s="35">
        <v>498</v>
      </c>
      <c r="J28" s="35">
        <v>184</v>
      </c>
      <c r="K28" s="35">
        <v>55</v>
      </c>
      <c r="L28" s="35">
        <v>15603</v>
      </c>
      <c r="M28" s="37">
        <v>0.16</v>
      </c>
      <c r="N28" s="35">
        <v>43165</v>
      </c>
      <c r="O28" s="37">
        <v>0.442</v>
      </c>
      <c r="P28" s="35">
        <v>79039</v>
      </c>
      <c r="Q28" s="37">
        <v>0.80900000000000005</v>
      </c>
      <c r="R28" s="35">
        <v>96971</v>
      </c>
      <c r="S28" s="37">
        <v>0.99199999999999999</v>
      </c>
      <c r="T28" s="36">
        <v>8.8000000000000007</v>
      </c>
    </row>
    <row r="29" spans="1:20" ht="12" customHeight="1" x14ac:dyDescent="0.25">
      <c r="A29" s="22" t="s">
        <v>43</v>
      </c>
      <c r="B29" s="35">
        <v>367800</v>
      </c>
      <c r="C29" s="35">
        <v>224755</v>
      </c>
      <c r="D29" s="35">
        <v>71388</v>
      </c>
      <c r="E29" s="35">
        <v>44548</v>
      </c>
      <c r="F29" s="35">
        <v>27109</v>
      </c>
      <c r="G29" s="35">
        <v>18165</v>
      </c>
      <c r="H29" s="35">
        <v>5001</v>
      </c>
      <c r="I29" s="35">
        <v>2769</v>
      </c>
      <c r="J29" s="35">
        <v>729</v>
      </c>
      <c r="K29" s="35">
        <v>445</v>
      </c>
      <c r="L29" s="35">
        <v>224755</v>
      </c>
      <c r="M29" s="37">
        <v>0.61099999999999999</v>
      </c>
      <c r="N29" s="35">
        <v>296143</v>
      </c>
      <c r="O29" s="37">
        <v>0.80500000000000005</v>
      </c>
      <c r="P29" s="35">
        <v>340691</v>
      </c>
      <c r="Q29" s="37">
        <v>0.92600000000000005</v>
      </c>
      <c r="R29" s="35">
        <v>363857</v>
      </c>
      <c r="S29" s="37">
        <v>0.98899999999999999</v>
      </c>
      <c r="T29" s="36">
        <v>4.8</v>
      </c>
    </row>
    <row r="30" spans="1:20" ht="12" customHeight="1" x14ac:dyDescent="0.25">
      <c r="A30" s="22" t="s">
        <v>32</v>
      </c>
      <c r="B30" s="35">
        <v>1937177</v>
      </c>
      <c r="C30" s="35">
        <v>989560</v>
      </c>
      <c r="D30" s="35">
        <v>811418</v>
      </c>
      <c r="E30" s="35">
        <v>114293</v>
      </c>
      <c r="F30" s="35">
        <v>21906</v>
      </c>
      <c r="G30" s="35">
        <v>18504</v>
      </c>
      <c r="H30" s="35">
        <v>1847</v>
      </c>
      <c r="I30" s="35">
        <v>588</v>
      </c>
      <c r="J30" s="35">
        <v>485</v>
      </c>
      <c r="K30" s="35">
        <v>482</v>
      </c>
      <c r="L30" s="35">
        <v>989560</v>
      </c>
      <c r="M30" s="37">
        <v>0.51100000000000001</v>
      </c>
      <c r="N30" s="35">
        <v>1800978</v>
      </c>
      <c r="O30" s="37">
        <v>0.93</v>
      </c>
      <c r="P30" s="35">
        <v>1915271</v>
      </c>
      <c r="Q30" s="37">
        <v>0.98899999999999999</v>
      </c>
      <c r="R30" s="35">
        <v>1935622</v>
      </c>
      <c r="S30" s="37">
        <v>0.999</v>
      </c>
      <c r="T30" s="36">
        <v>3.4</v>
      </c>
    </row>
    <row r="31" spans="1:20" ht="12" customHeight="1" x14ac:dyDescent="0.25">
      <c r="A31" s="49" t="s">
        <v>34</v>
      </c>
      <c r="B31" s="50">
        <v>1143575</v>
      </c>
      <c r="C31" s="50">
        <v>862531</v>
      </c>
      <c r="D31" s="50">
        <v>173727</v>
      </c>
      <c r="E31" s="50">
        <v>67312</v>
      </c>
      <c r="F31" s="50">
        <v>40005</v>
      </c>
      <c r="G31" s="50">
        <v>27538</v>
      </c>
      <c r="H31" s="50">
        <v>5926</v>
      </c>
      <c r="I31" s="50">
        <v>3879</v>
      </c>
      <c r="J31" s="50">
        <v>1722</v>
      </c>
      <c r="K31" s="50">
        <v>940</v>
      </c>
      <c r="L31" s="50">
        <v>862531</v>
      </c>
      <c r="M31" s="51">
        <v>0.754</v>
      </c>
      <c r="N31" s="50">
        <v>1036258</v>
      </c>
      <c r="O31" s="51">
        <v>0.90600000000000003</v>
      </c>
      <c r="P31" s="50">
        <v>1103570</v>
      </c>
      <c r="Q31" s="51">
        <v>0.96499999999999997</v>
      </c>
      <c r="R31" s="50">
        <v>1137034</v>
      </c>
      <c r="S31" s="51">
        <v>0.99399999999999999</v>
      </c>
      <c r="T31" s="52">
        <v>3.3</v>
      </c>
    </row>
    <row r="32" spans="1:20" ht="12" customHeight="1" x14ac:dyDescent="0.25">
      <c r="A32" s="22" t="s">
        <v>35</v>
      </c>
      <c r="B32" s="35">
        <v>412848</v>
      </c>
      <c r="C32" s="35">
        <v>257569</v>
      </c>
      <c r="D32" s="35">
        <v>83816</v>
      </c>
      <c r="E32" s="35">
        <v>40063</v>
      </c>
      <c r="F32" s="35">
        <v>31400</v>
      </c>
      <c r="G32" s="35">
        <v>19555</v>
      </c>
      <c r="H32" s="35">
        <v>5473</v>
      </c>
      <c r="I32" s="35">
        <v>3768</v>
      </c>
      <c r="J32" s="35">
        <v>1678</v>
      </c>
      <c r="K32" s="35">
        <v>926</v>
      </c>
      <c r="L32" s="35">
        <v>257569</v>
      </c>
      <c r="M32" s="37">
        <v>0.624</v>
      </c>
      <c r="N32" s="35">
        <v>341385</v>
      </c>
      <c r="O32" s="37">
        <v>0.82699999999999996</v>
      </c>
      <c r="P32" s="35">
        <v>381448</v>
      </c>
      <c r="Q32" s="37">
        <v>0.92400000000000004</v>
      </c>
      <c r="R32" s="35">
        <v>406476</v>
      </c>
      <c r="S32" s="37">
        <v>0.98499999999999999</v>
      </c>
      <c r="T32" s="36">
        <v>4.9000000000000004</v>
      </c>
    </row>
    <row r="33" spans="1:20" ht="12" customHeight="1" x14ac:dyDescent="0.25">
      <c r="A33" s="22" t="s">
        <v>61</v>
      </c>
      <c r="B33" s="35">
        <v>45184</v>
      </c>
      <c r="C33" s="35">
        <v>35793</v>
      </c>
      <c r="D33" s="35">
        <v>6429</v>
      </c>
      <c r="E33" s="35">
        <v>1931</v>
      </c>
      <c r="F33" s="35">
        <v>1031</v>
      </c>
      <c r="G33" s="35">
        <v>695</v>
      </c>
      <c r="H33" s="35">
        <v>183</v>
      </c>
      <c r="I33" s="35">
        <v>97</v>
      </c>
      <c r="J33" s="35">
        <v>43</v>
      </c>
      <c r="K33" s="35">
        <v>13</v>
      </c>
      <c r="L33" s="35">
        <v>35793</v>
      </c>
      <c r="M33" s="37">
        <v>0.79200000000000004</v>
      </c>
      <c r="N33" s="35">
        <v>42222</v>
      </c>
      <c r="O33" s="37">
        <v>0.93400000000000005</v>
      </c>
      <c r="P33" s="35">
        <v>44153</v>
      </c>
      <c r="Q33" s="37">
        <v>0.97699999999999998</v>
      </c>
      <c r="R33" s="35">
        <v>45031</v>
      </c>
      <c r="S33" s="37">
        <v>0.997</v>
      </c>
      <c r="T33" s="36">
        <v>2.8</v>
      </c>
    </row>
    <row r="34" spans="1:20" ht="12" customHeight="1" x14ac:dyDescent="0.25">
      <c r="A34" s="22" t="s">
        <v>46</v>
      </c>
      <c r="B34" s="35">
        <v>191237</v>
      </c>
      <c r="C34" s="35">
        <v>175677</v>
      </c>
      <c r="D34" s="35">
        <v>12483</v>
      </c>
      <c r="E34" s="35">
        <v>2590</v>
      </c>
      <c r="F34" s="35">
        <v>487</v>
      </c>
      <c r="G34" s="35">
        <v>465</v>
      </c>
      <c r="H34" s="35">
        <v>14</v>
      </c>
      <c r="I34" s="35">
        <v>7</v>
      </c>
      <c r="J34" s="35">
        <v>1</v>
      </c>
      <c r="K34" s="38"/>
      <c r="L34" s="35">
        <v>175677</v>
      </c>
      <c r="M34" s="37">
        <v>0.91900000000000004</v>
      </c>
      <c r="N34" s="35">
        <v>188160</v>
      </c>
      <c r="O34" s="37">
        <v>0.98399999999999999</v>
      </c>
      <c r="P34" s="35">
        <v>190750</v>
      </c>
      <c r="Q34" s="37">
        <v>0.997</v>
      </c>
      <c r="R34" s="35">
        <v>191229</v>
      </c>
      <c r="S34" s="37">
        <v>1</v>
      </c>
      <c r="T34" s="36">
        <v>1.8</v>
      </c>
    </row>
    <row r="35" spans="1:20" ht="12" customHeight="1" x14ac:dyDescent="0.25">
      <c r="A35" s="22" t="s">
        <v>47</v>
      </c>
      <c r="B35" s="35">
        <v>494306</v>
      </c>
      <c r="C35" s="35">
        <v>393492</v>
      </c>
      <c r="D35" s="35">
        <v>70999</v>
      </c>
      <c r="E35" s="35">
        <v>22728</v>
      </c>
      <c r="F35" s="35">
        <v>7087</v>
      </c>
      <c r="G35" s="35">
        <v>6823</v>
      </c>
      <c r="H35" s="35">
        <v>256</v>
      </c>
      <c r="I35" s="35">
        <v>7</v>
      </c>
      <c r="J35" s="38"/>
      <c r="K35" s="35">
        <v>1</v>
      </c>
      <c r="L35" s="35">
        <v>393492</v>
      </c>
      <c r="M35" s="37">
        <v>0.79600000000000004</v>
      </c>
      <c r="N35" s="35">
        <v>464491</v>
      </c>
      <c r="O35" s="37">
        <v>0.94</v>
      </c>
      <c r="P35" s="35">
        <v>487219</v>
      </c>
      <c r="Q35" s="37">
        <v>0.98599999999999999</v>
      </c>
      <c r="R35" s="35">
        <v>494298</v>
      </c>
      <c r="S35" s="37">
        <v>1</v>
      </c>
      <c r="T35" s="36">
        <v>2.5</v>
      </c>
    </row>
    <row r="36" spans="1:20" ht="12" customHeight="1" x14ac:dyDescent="0.25">
      <c r="A36" s="49" t="s">
        <v>36</v>
      </c>
      <c r="B36" s="50">
        <v>84135</v>
      </c>
      <c r="C36" s="50">
        <v>36827</v>
      </c>
      <c r="D36" s="50">
        <v>23256</v>
      </c>
      <c r="E36" s="50">
        <v>15855</v>
      </c>
      <c r="F36" s="50">
        <v>8197</v>
      </c>
      <c r="G36" s="50">
        <v>6470</v>
      </c>
      <c r="H36" s="50">
        <v>1076</v>
      </c>
      <c r="I36" s="50">
        <v>413</v>
      </c>
      <c r="J36" s="50">
        <v>151</v>
      </c>
      <c r="K36" s="50">
        <v>87</v>
      </c>
      <c r="L36" s="50">
        <v>36827</v>
      </c>
      <c r="M36" s="51">
        <v>0.438</v>
      </c>
      <c r="N36" s="50">
        <v>60083</v>
      </c>
      <c r="O36" s="51">
        <v>0.71399999999999997</v>
      </c>
      <c r="P36" s="50">
        <v>75938</v>
      </c>
      <c r="Q36" s="51">
        <v>0.90300000000000002</v>
      </c>
      <c r="R36" s="50">
        <v>83484</v>
      </c>
      <c r="S36" s="51">
        <v>0.99199999999999999</v>
      </c>
      <c r="T36" s="52">
        <v>5.8</v>
      </c>
    </row>
    <row r="37" spans="1:20" ht="12" customHeight="1" x14ac:dyDescent="0.25">
      <c r="A37" s="22" t="s">
        <v>37</v>
      </c>
      <c r="B37" s="35">
        <v>19873</v>
      </c>
      <c r="C37" s="35">
        <v>4246</v>
      </c>
      <c r="D37" s="35">
        <v>7284</v>
      </c>
      <c r="E37" s="35">
        <v>6187</v>
      </c>
      <c r="F37" s="35">
        <v>2156</v>
      </c>
      <c r="G37" s="35">
        <v>1828</v>
      </c>
      <c r="H37" s="35">
        <v>222</v>
      </c>
      <c r="I37" s="35">
        <v>78</v>
      </c>
      <c r="J37" s="35">
        <v>23</v>
      </c>
      <c r="K37" s="35">
        <v>5</v>
      </c>
      <c r="L37" s="35">
        <v>4246</v>
      </c>
      <c r="M37" s="37">
        <v>0.214</v>
      </c>
      <c r="N37" s="35">
        <v>11530</v>
      </c>
      <c r="O37" s="37">
        <v>0.57999999999999996</v>
      </c>
      <c r="P37" s="35">
        <v>17717</v>
      </c>
      <c r="Q37" s="37">
        <v>0.89200000000000002</v>
      </c>
      <c r="R37" s="35">
        <v>19767</v>
      </c>
      <c r="S37" s="37">
        <v>0.995</v>
      </c>
      <c r="T37" s="36">
        <v>7.1</v>
      </c>
    </row>
    <row r="38" spans="1:20" ht="12" customHeight="1" x14ac:dyDescent="0.25">
      <c r="A38" s="22" t="s">
        <v>38</v>
      </c>
      <c r="B38" s="35">
        <v>46434</v>
      </c>
      <c r="C38" s="35">
        <v>19566</v>
      </c>
      <c r="D38" s="35">
        <v>13052</v>
      </c>
      <c r="E38" s="35">
        <v>8466</v>
      </c>
      <c r="F38" s="35">
        <v>5350</v>
      </c>
      <c r="G38" s="35">
        <v>4120</v>
      </c>
      <c r="H38" s="35">
        <v>735</v>
      </c>
      <c r="I38" s="35">
        <v>300</v>
      </c>
      <c r="J38" s="35">
        <v>117</v>
      </c>
      <c r="K38" s="35">
        <v>78</v>
      </c>
      <c r="L38" s="35">
        <v>19566</v>
      </c>
      <c r="M38" s="37">
        <v>0.42099999999999999</v>
      </c>
      <c r="N38" s="35">
        <v>32618</v>
      </c>
      <c r="O38" s="37">
        <v>0.70199999999999996</v>
      </c>
      <c r="P38" s="35">
        <v>41084</v>
      </c>
      <c r="Q38" s="37">
        <v>0.88500000000000001</v>
      </c>
      <c r="R38" s="35">
        <v>45939</v>
      </c>
      <c r="S38" s="37">
        <v>0.98899999999999999</v>
      </c>
      <c r="T38" s="36">
        <v>6.3</v>
      </c>
    </row>
    <row r="39" spans="1:20" ht="12" customHeight="1" x14ac:dyDescent="0.25">
      <c r="A39" s="22" t="s">
        <v>59</v>
      </c>
      <c r="B39" s="35">
        <v>6922</v>
      </c>
      <c r="C39" s="35">
        <v>4446</v>
      </c>
      <c r="D39" s="35">
        <v>1737</v>
      </c>
      <c r="E39" s="35">
        <v>514</v>
      </c>
      <c r="F39" s="35">
        <v>225</v>
      </c>
      <c r="G39" s="35">
        <v>174</v>
      </c>
      <c r="H39" s="35">
        <v>46</v>
      </c>
      <c r="I39" s="35">
        <v>5</v>
      </c>
      <c r="J39" s="35"/>
      <c r="K39" s="35"/>
      <c r="L39" s="35">
        <v>4446</v>
      </c>
      <c r="M39" s="37">
        <v>0.64200000000000002</v>
      </c>
      <c r="N39" s="35">
        <v>6183</v>
      </c>
      <c r="O39" s="37">
        <v>0.89300000000000002</v>
      </c>
      <c r="P39" s="35">
        <v>6697</v>
      </c>
      <c r="Q39" s="37">
        <v>0.96699999999999997</v>
      </c>
      <c r="R39" s="35">
        <v>6917</v>
      </c>
      <c r="S39" s="37">
        <v>0.999</v>
      </c>
      <c r="T39" s="36">
        <v>3.4</v>
      </c>
    </row>
    <row r="40" spans="1:20" ht="12" customHeight="1" x14ac:dyDescent="0.25">
      <c r="A40" s="22" t="s">
        <v>57</v>
      </c>
      <c r="B40" s="35">
        <v>2274</v>
      </c>
      <c r="C40" s="35">
        <v>670</v>
      </c>
      <c r="D40" s="35">
        <v>558</v>
      </c>
      <c r="E40" s="35">
        <v>610</v>
      </c>
      <c r="F40" s="35">
        <v>436</v>
      </c>
      <c r="G40" s="35">
        <v>319</v>
      </c>
      <c r="H40" s="35">
        <v>73</v>
      </c>
      <c r="I40" s="35">
        <v>29</v>
      </c>
      <c r="J40" s="35">
        <v>11</v>
      </c>
      <c r="K40" s="35">
        <v>4</v>
      </c>
      <c r="L40" s="35">
        <v>670</v>
      </c>
      <c r="M40" s="37">
        <v>0.29499999999999998</v>
      </c>
      <c r="N40" s="35">
        <v>1228</v>
      </c>
      <c r="O40" s="37">
        <v>0.54</v>
      </c>
      <c r="P40" s="35">
        <v>1838</v>
      </c>
      <c r="Q40" s="37">
        <v>0.80800000000000005</v>
      </c>
      <c r="R40" s="35">
        <v>2230</v>
      </c>
      <c r="S40" s="37">
        <v>0.98099999999999998</v>
      </c>
      <c r="T40" s="36">
        <v>8.6</v>
      </c>
    </row>
    <row r="41" spans="1:20" ht="12" customHeight="1" x14ac:dyDescent="0.25">
      <c r="A41" s="22" t="s">
        <v>48</v>
      </c>
      <c r="B41" s="35">
        <v>8632</v>
      </c>
      <c r="C41" s="35">
        <v>7899</v>
      </c>
      <c r="D41" s="35">
        <v>625</v>
      </c>
      <c r="E41" s="35">
        <v>78</v>
      </c>
      <c r="F41" s="35">
        <v>30</v>
      </c>
      <c r="G41" s="35">
        <v>29</v>
      </c>
      <c r="H41" s="35"/>
      <c r="I41" s="35">
        <v>1</v>
      </c>
      <c r="J41" s="38"/>
      <c r="K41" s="38"/>
      <c r="L41" s="35">
        <v>7899</v>
      </c>
      <c r="M41" s="37">
        <v>0.91500000000000004</v>
      </c>
      <c r="N41" s="35">
        <v>8524</v>
      </c>
      <c r="O41" s="37">
        <v>0.98699999999999999</v>
      </c>
      <c r="P41" s="35">
        <v>8602</v>
      </c>
      <c r="Q41" s="37">
        <v>0.997</v>
      </c>
      <c r="R41" s="35">
        <v>8631</v>
      </c>
      <c r="S41" s="37">
        <v>1</v>
      </c>
      <c r="T41" s="36">
        <v>1.8</v>
      </c>
    </row>
    <row r="42" spans="1:20" ht="12" customHeight="1" x14ac:dyDescent="0.25">
      <c r="A42" s="49" t="s">
        <v>44</v>
      </c>
      <c r="B42" s="50">
        <v>430206</v>
      </c>
      <c r="C42" s="50">
        <v>242241</v>
      </c>
      <c r="D42" s="50">
        <v>117183</v>
      </c>
      <c r="E42" s="50">
        <v>52432</v>
      </c>
      <c r="F42" s="50">
        <v>18350</v>
      </c>
      <c r="G42" s="50">
        <v>15698</v>
      </c>
      <c r="H42" s="50">
        <v>2131</v>
      </c>
      <c r="I42" s="50">
        <v>466</v>
      </c>
      <c r="J42" s="50">
        <v>50</v>
      </c>
      <c r="K42" s="50">
        <v>5</v>
      </c>
      <c r="L42" s="50">
        <v>242241</v>
      </c>
      <c r="M42" s="51">
        <v>0.56299999999999994</v>
      </c>
      <c r="N42" s="50">
        <v>359424</v>
      </c>
      <c r="O42" s="51">
        <v>0.83499999999999996</v>
      </c>
      <c r="P42" s="50">
        <v>411856</v>
      </c>
      <c r="Q42" s="51">
        <v>0.95699999999999996</v>
      </c>
      <c r="R42" s="50">
        <v>429685</v>
      </c>
      <c r="S42" s="51">
        <v>0.999</v>
      </c>
      <c r="T42" s="52">
        <v>4</v>
      </c>
    </row>
    <row r="43" spans="1:20" ht="12" customHeight="1" x14ac:dyDescent="0.25">
      <c r="A43" s="22" t="s">
        <v>49</v>
      </c>
      <c r="B43" s="35">
        <v>160605</v>
      </c>
      <c r="C43" s="35">
        <v>79094</v>
      </c>
      <c r="D43" s="35">
        <v>49737</v>
      </c>
      <c r="E43" s="35">
        <v>23426</v>
      </c>
      <c r="F43" s="35">
        <v>8348</v>
      </c>
      <c r="G43" s="35">
        <v>7130</v>
      </c>
      <c r="H43" s="35">
        <v>995</v>
      </c>
      <c r="I43" s="35">
        <v>194</v>
      </c>
      <c r="J43" s="35">
        <v>25</v>
      </c>
      <c r="K43" s="35">
        <v>4</v>
      </c>
      <c r="L43" s="35">
        <v>79094</v>
      </c>
      <c r="M43" s="37">
        <v>0.49199999999999999</v>
      </c>
      <c r="N43" s="35">
        <v>128831</v>
      </c>
      <c r="O43" s="37">
        <v>0.80200000000000005</v>
      </c>
      <c r="P43" s="35">
        <v>152257</v>
      </c>
      <c r="Q43" s="37">
        <v>0.94799999999999995</v>
      </c>
      <c r="R43" s="35">
        <v>160382</v>
      </c>
      <c r="S43" s="37">
        <v>0.999</v>
      </c>
      <c r="T43" s="36">
        <v>4.5</v>
      </c>
    </row>
    <row r="44" spans="1:20" ht="12" customHeight="1" x14ac:dyDescent="0.25">
      <c r="A44" s="22" t="s">
        <v>50</v>
      </c>
      <c r="B44" s="35">
        <v>124164</v>
      </c>
      <c r="C44" s="35">
        <v>79757</v>
      </c>
      <c r="D44" s="35">
        <v>29407</v>
      </c>
      <c r="E44" s="35">
        <v>11766</v>
      </c>
      <c r="F44" s="35">
        <v>3234</v>
      </c>
      <c r="G44" s="35">
        <v>2799</v>
      </c>
      <c r="H44" s="35">
        <v>367</v>
      </c>
      <c r="I44" s="35">
        <v>61</v>
      </c>
      <c r="J44" s="35">
        <v>7</v>
      </c>
      <c r="K44" s="38"/>
      <c r="L44" s="35">
        <v>79757</v>
      </c>
      <c r="M44" s="37">
        <v>0.64200000000000002</v>
      </c>
      <c r="N44" s="35">
        <v>109164</v>
      </c>
      <c r="O44" s="37">
        <v>0.879</v>
      </c>
      <c r="P44" s="35">
        <v>120930</v>
      </c>
      <c r="Q44" s="37">
        <v>0.97399999999999998</v>
      </c>
      <c r="R44" s="35">
        <v>124096</v>
      </c>
      <c r="S44" s="37">
        <v>0.999</v>
      </c>
      <c r="T44" s="36">
        <v>3.4</v>
      </c>
    </row>
    <row r="45" spans="1:20" ht="12" customHeight="1" x14ac:dyDescent="0.25">
      <c r="A45" s="22" t="s">
        <v>51</v>
      </c>
      <c r="B45" s="35">
        <v>145437</v>
      </c>
      <c r="C45" s="35">
        <v>83390</v>
      </c>
      <c r="D45" s="35">
        <v>38039</v>
      </c>
      <c r="E45" s="35">
        <v>17240</v>
      </c>
      <c r="F45" s="35">
        <v>6768</v>
      </c>
      <c r="G45" s="35">
        <v>5769</v>
      </c>
      <c r="H45" s="35">
        <v>769</v>
      </c>
      <c r="I45" s="35">
        <v>211</v>
      </c>
      <c r="J45" s="35">
        <v>18</v>
      </c>
      <c r="K45" s="35">
        <v>1</v>
      </c>
      <c r="L45" s="35">
        <v>83390</v>
      </c>
      <c r="M45" s="37">
        <v>0.57299999999999995</v>
      </c>
      <c r="N45" s="35">
        <v>121429</v>
      </c>
      <c r="O45" s="37">
        <v>0.83499999999999996</v>
      </c>
      <c r="P45" s="35">
        <v>138669</v>
      </c>
      <c r="Q45" s="37">
        <v>0.95299999999999996</v>
      </c>
      <c r="R45" s="35">
        <v>145207</v>
      </c>
      <c r="S45" s="37">
        <v>0.998</v>
      </c>
      <c r="T45" s="36">
        <v>4.0999999999999996</v>
      </c>
    </row>
    <row r="46" spans="1:20" ht="12" customHeight="1" x14ac:dyDescent="0.25">
      <c r="A46" s="49" t="s">
        <v>39</v>
      </c>
      <c r="B46" s="50">
        <v>423219</v>
      </c>
      <c r="C46" s="50">
        <v>230877</v>
      </c>
      <c r="D46" s="50">
        <v>148589</v>
      </c>
      <c r="E46" s="50">
        <v>33225</v>
      </c>
      <c r="F46" s="50">
        <v>10528</v>
      </c>
      <c r="G46" s="50">
        <v>8980</v>
      </c>
      <c r="H46" s="50">
        <v>1199</v>
      </c>
      <c r="I46" s="50">
        <v>262</v>
      </c>
      <c r="J46" s="50">
        <v>48</v>
      </c>
      <c r="K46" s="50">
        <v>39</v>
      </c>
      <c r="L46" s="50">
        <v>230877</v>
      </c>
      <c r="M46" s="51">
        <v>0.54600000000000004</v>
      </c>
      <c r="N46" s="50">
        <v>379466</v>
      </c>
      <c r="O46" s="51">
        <v>0.89700000000000002</v>
      </c>
      <c r="P46" s="50">
        <v>412691</v>
      </c>
      <c r="Q46" s="51">
        <v>0.97499999999999998</v>
      </c>
      <c r="R46" s="50">
        <v>422870</v>
      </c>
      <c r="S46" s="51">
        <v>0.999</v>
      </c>
      <c r="T46" s="52">
        <v>3.6</v>
      </c>
    </row>
    <row r="47" spans="1:20" ht="12" customHeight="1" x14ac:dyDescent="0.25">
      <c r="A47" s="22" t="s">
        <v>40</v>
      </c>
      <c r="B47" s="35">
        <v>26973</v>
      </c>
      <c r="C47" s="35">
        <v>3914</v>
      </c>
      <c r="D47" s="35">
        <v>7820</v>
      </c>
      <c r="E47" s="35">
        <v>9477</v>
      </c>
      <c r="F47" s="35">
        <v>5762</v>
      </c>
      <c r="G47" s="35">
        <v>4714</v>
      </c>
      <c r="H47" s="35">
        <v>823</v>
      </c>
      <c r="I47" s="35">
        <v>169</v>
      </c>
      <c r="J47" s="35">
        <v>33</v>
      </c>
      <c r="K47" s="35">
        <v>23</v>
      </c>
      <c r="L47" s="35">
        <v>3914</v>
      </c>
      <c r="M47" s="37">
        <v>0.14499999999999999</v>
      </c>
      <c r="N47" s="35">
        <v>11734</v>
      </c>
      <c r="O47" s="37">
        <v>0.435</v>
      </c>
      <c r="P47" s="35">
        <v>21211</v>
      </c>
      <c r="Q47" s="37">
        <v>0.78600000000000003</v>
      </c>
      <c r="R47" s="35">
        <v>26748</v>
      </c>
      <c r="S47" s="37">
        <v>0.99199999999999999</v>
      </c>
      <c r="T47" s="36">
        <v>9.1999999999999993</v>
      </c>
    </row>
    <row r="48" spans="1:20" ht="12" customHeight="1" x14ac:dyDescent="0.25">
      <c r="A48" s="22" t="s">
        <v>60</v>
      </c>
      <c r="B48" s="35">
        <v>23672</v>
      </c>
      <c r="C48" s="35">
        <v>4506</v>
      </c>
      <c r="D48" s="35">
        <v>8429</v>
      </c>
      <c r="E48" s="35">
        <v>7562</v>
      </c>
      <c r="F48" s="35">
        <v>3175</v>
      </c>
      <c r="G48" s="35">
        <v>2766</v>
      </c>
      <c r="H48" s="35">
        <v>325</v>
      </c>
      <c r="I48" s="35">
        <v>79</v>
      </c>
      <c r="J48" s="35">
        <v>2</v>
      </c>
      <c r="K48" s="35">
        <v>3</v>
      </c>
      <c r="L48" s="35">
        <v>4506</v>
      </c>
      <c r="M48" s="37">
        <v>0.19</v>
      </c>
      <c r="N48" s="35">
        <v>12935</v>
      </c>
      <c r="O48" s="37">
        <v>0.54600000000000004</v>
      </c>
      <c r="P48" s="35">
        <v>20497</v>
      </c>
      <c r="Q48" s="37">
        <v>0.86599999999999999</v>
      </c>
      <c r="R48" s="35">
        <v>23588</v>
      </c>
      <c r="S48" s="37">
        <v>0.996</v>
      </c>
      <c r="T48" s="36">
        <v>7.5</v>
      </c>
    </row>
    <row r="49" spans="1:20" ht="12" customHeight="1" x14ac:dyDescent="0.25">
      <c r="A49" s="22" t="s">
        <v>41</v>
      </c>
      <c r="B49" s="35">
        <v>181</v>
      </c>
      <c r="C49" s="35">
        <v>73</v>
      </c>
      <c r="D49" s="35">
        <v>36</v>
      </c>
      <c r="E49" s="35">
        <v>37</v>
      </c>
      <c r="F49" s="35">
        <v>35</v>
      </c>
      <c r="G49" s="35">
        <v>26</v>
      </c>
      <c r="H49" s="35">
        <v>3</v>
      </c>
      <c r="I49" s="38"/>
      <c r="J49" s="35">
        <v>2</v>
      </c>
      <c r="K49" s="38">
        <v>4</v>
      </c>
      <c r="L49" s="35">
        <v>73</v>
      </c>
      <c r="M49" s="37">
        <v>0.40300000000000002</v>
      </c>
      <c r="N49" s="35">
        <v>109</v>
      </c>
      <c r="O49" s="37">
        <v>0.60199999999999998</v>
      </c>
      <c r="P49" s="35">
        <v>146</v>
      </c>
      <c r="Q49" s="37">
        <v>0.80700000000000005</v>
      </c>
      <c r="R49" s="35">
        <v>175</v>
      </c>
      <c r="S49" s="37">
        <v>0.96699999999999997</v>
      </c>
      <c r="T49" s="36">
        <v>9.4</v>
      </c>
    </row>
    <row r="50" spans="1:20" ht="12" customHeight="1" x14ac:dyDescent="0.25">
      <c r="A50" s="22" t="s">
        <v>42</v>
      </c>
      <c r="B50" s="35">
        <v>372393</v>
      </c>
      <c r="C50" s="35">
        <v>222384</v>
      </c>
      <c r="D50" s="35">
        <v>132304</v>
      </c>
      <c r="E50" s="35">
        <v>16149</v>
      </c>
      <c r="F50" s="35">
        <v>1556</v>
      </c>
      <c r="G50" s="35">
        <v>1474</v>
      </c>
      <c r="H50" s="35">
        <v>48</v>
      </c>
      <c r="I50" s="35">
        <v>14</v>
      </c>
      <c r="J50" s="35">
        <v>11</v>
      </c>
      <c r="K50" s="35">
        <v>9</v>
      </c>
      <c r="L50" s="35">
        <v>222384</v>
      </c>
      <c r="M50" s="37">
        <v>0.59699999999999998</v>
      </c>
      <c r="N50" s="35">
        <v>354688</v>
      </c>
      <c r="O50" s="37">
        <v>0.95199999999999996</v>
      </c>
      <c r="P50" s="35">
        <v>370837</v>
      </c>
      <c r="Q50" s="37">
        <v>0.996</v>
      </c>
      <c r="R50" s="35">
        <v>372359</v>
      </c>
      <c r="S50" s="37">
        <v>1</v>
      </c>
      <c r="T50" s="36">
        <v>3</v>
      </c>
    </row>
    <row r="51" spans="1:20" ht="12" customHeight="1" x14ac:dyDescent="0.25">
      <c r="A51" s="49" t="s">
        <v>45</v>
      </c>
      <c r="B51" s="50">
        <v>4541</v>
      </c>
      <c r="C51" s="50">
        <v>2437</v>
      </c>
      <c r="D51" s="50">
        <v>1081</v>
      </c>
      <c r="E51" s="50">
        <v>437</v>
      </c>
      <c r="F51" s="50">
        <v>586</v>
      </c>
      <c r="G51" s="50">
        <v>282</v>
      </c>
      <c r="H51" s="50">
        <v>97</v>
      </c>
      <c r="I51" s="50">
        <v>101</v>
      </c>
      <c r="J51" s="50">
        <v>66</v>
      </c>
      <c r="K51" s="50">
        <v>40</v>
      </c>
      <c r="L51" s="50">
        <v>2437</v>
      </c>
      <c r="M51" s="51">
        <v>0.53700000000000003</v>
      </c>
      <c r="N51" s="50">
        <v>3518</v>
      </c>
      <c r="O51" s="51">
        <v>0.77500000000000002</v>
      </c>
      <c r="P51" s="50">
        <v>3955</v>
      </c>
      <c r="Q51" s="51">
        <v>0.871</v>
      </c>
      <c r="R51" s="50">
        <v>4334</v>
      </c>
      <c r="S51" s="51">
        <v>0.95399999999999996</v>
      </c>
      <c r="T51" s="52">
        <v>7.5</v>
      </c>
    </row>
    <row r="52" spans="1:20" ht="12" customHeight="1" x14ac:dyDescent="0.25">
      <c r="A52" s="22" t="s">
        <v>52</v>
      </c>
      <c r="B52" s="35">
        <v>3141</v>
      </c>
      <c r="C52" s="35">
        <v>2042</v>
      </c>
      <c r="D52" s="35">
        <v>802</v>
      </c>
      <c r="E52" s="35">
        <v>265</v>
      </c>
      <c r="F52" s="35">
        <v>32</v>
      </c>
      <c r="G52" s="35">
        <v>31</v>
      </c>
      <c r="H52" s="35">
        <v>1</v>
      </c>
      <c r="I52" s="35"/>
      <c r="J52" s="38"/>
      <c r="K52" s="38"/>
      <c r="L52" s="35">
        <v>2042</v>
      </c>
      <c r="M52" s="37">
        <v>0.65</v>
      </c>
      <c r="N52" s="35">
        <v>2844</v>
      </c>
      <c r="O52" s="37">
        <v>0.90500000000000003</v>
      </c>
      <c r="P52" s="35">
        <v>3109</v>
      </c>
      <c r="Q52" s="37">
        <v>0.99</v>
      </c>
      <c r="R52" s="35">
        <v>3141</v>
      </c>
      <c r="S52" s="37">
        <v>1</v>
      </c>
      <c r="T52" s="36">
        <v>3.1</v>
      </c>
    </row>
    <row r="53" spans="1:20" ht="12" customHeight="1" x14ac:dyDescent="0.25">
      <c r="A53" s="22" t="s">
        <v>53</v>
      </c>
      <c r="B53" s="35">
        <v>522</v>
      </c>
      <c r="C53" s="35">
        <v>23</v>
      </c>
      <c r="D53" s="35">
        <v>17</v>
      </c>
      <c r="E53" s="35">
        <v>50</v>
      </c>
      <c r="F53" s="35">
        <v>432</v>
      </c>
      <c r="G53" s="35">
        <v>185</v>
      </c>
      <c r="H53" s="35">
        <v>89</v>
      </c>
      <c r="I53" s="35">
        <v>97</v>
      </c>
      <c r="J53" s="35">
        <v>60</v>
      </c>
      <c r="K53" s="35">
        <v>1</v>
      </c>
      <c r="L53" s="35">
        <v>23</v>
      </c>
      <c r="M53" s="37">
        <v>4.3999999999999997E-2</v>
      </c>
      <c r="N53" s="35">
        <v>40</v>
      </c>
      <c r="O53" s="37">
        <v>7.6999999999999999E-2</v>
      </c>
      <c r="P53" s="35">
        <v>90</v>
      </c>
      <c r="Q53" s="37">
        <v>0.17199999999999999</v>
      </c>
      <c r="R53" s="35">
        <v>364</v>
      </c>
      <c r="S53" s="37">
        <v>0.69699999999999995</v>
      </c>
      <c r="T53" s="36">
        <v>30.6</v>
      </c>
    </row>
    <row r="54" spans="1:20" ht="12" customHeight="1" x14ac:dyDescent="0.25">
      <c r="A54" s="22" t="s">
        <v>54</v>
      </c>
      <c r="B54" s="35">
        <v>31</v>
      </c>
      <c r="C54" s="35">
        <v>26</v>
      </c>
      <c r="D54" s="35">
        <v>5</v>
      </c>
      <c r="E54" s="35"/>
      <c r="F54" s="38"/>
      <c r="G54" s="38"/>
      <c r="H54" s="38"/>
      <c r="I54" s="38"/>
      <c r="J54" s="38"/>
      <c r="K54" s="38"/>
      <c r="L54" s="35">
        <v>26</v>
      </c>
      <c r="M54" s="37">
        <v>0.83899999999999997</v>
      </c>
      <c r="N54" s="35">
        <v>31</v>
      </c>
      <c r="O54" s="37">
        <v>1</v>
      </c>
      <c r="P54" s="35">
        <v>31</v>
      </c>
      <c r="Q54" s="37">
        <v>1</v>
      </c>
      <c r="R54" s="35">
        <v>31</v>
      </c>
      <c r="S54" s="37">
        <v>1</v>
      </c>
      <c r="T54" s="36">
        <v>2</v>
      </c>
    </row>
    <row r="55" spans="1:20" ht="12" customHeight="1" x14ac:dyDescent="0.25">
      <c r="A55" s="22" t="s">
        <v>55</v>
      </c>
      <c r="B55" s="35">
        <v>801</v>
      </c>
      <c r="C55" s="35">
        <v>344</v>
      </c>
      <c r="D55" s="35">
        <v>257</v>
      </c>
      <c r="E55" s="35">
        <v>122</v>
      </c>
      <c r="F55" s="35">
        <v>78</v>
      </c>
      <c r="G55" s="35">
        <v>66</v>
      </c>
      <c r="H55" s="35">
        <v>7</v>
      </c>
      <c r="I55" s="35">
        <v>4</v>
      </c>
      <c r="J55" s="35">
        <v>1</v>
      </c>
      <c r="K55" s="38"/>
      <c r="L55" s="35">
        <v>344</v>
      </c>
      <c r="M55" s="37">
        <v>0.42899999999999999</v>
      </c>
      <c r="N55" s="35">
        <v>601</v>
      </c>
      <c r="O55" s="37">
        <v>0.75</v>
      </c>
      <c r="P55" s="35">
        <v>723</v>
      </c>
      <c r="Q55" s="37">
        <v>0.90300000000000002</v>
      </c>
      <c r="R55" s="35">
        <v>796</v>
      </c>
      <c r="S55" s="37">
        <v>0.99399999999999999</v>
      </c>
      <c r="T55" s="36">
        <v>5.5</v>
      </c>
    </row>
    <row r="56" spans="1:20" ht="12" customHeight="1" x14ac:dyDescent="0.25">
      <c r="A56" s="22" t="s">
        <v>56</v>
      </c>
      <c r="B56" s="35">
        <v>46</v>
      </c>
      <c r="C56" s="35">
        <v>2</v>
      </c>
      <c r="D56" s="38"/>
      <c r="E56" s="38"/>
      <c r="F56" s="35">
        <v>44</v>
      </c>
      <c r="G56" s="38"/>
      <c r="H56" s="38"/>
      <c r="I56" s="38"/>
      <c r="J56" s="35">
        <v>5</v>
      </c>
      <c r="K56" s="35">
        <v>39</v>
      </c>
      <c r="L56" s="35">
        <v>2</v>
      </c>
      <c r="M56" s="37">
        <v>4.2999999999999997E-2</v>
      </c>
      <c r="N56" s="35">
        <v>2</v>
      </c>
      <c r="O56" s="37">
        <v>4.2999999999999997E-2</v>
      </c>
      <c r="P56" s="35">
        <v>2</v>
      </c>
      <c r="Q56" s="37">
        <v>4.2999999999999997E-2</v>
      </c>
      <c r="R56" s="35">
        <v>2</v>
      </c>
      <c r="S56" s="37">
        <v>4.2999999999999997E-2</v>
      </c>
      <c r="T56" s="36">
        <v>89.9</v>
      </c>
    </row>
    <row r="57" spans="1:20" ht="12.75" customHeight="1" x14ac:dyDescent="0.25">
      <c r="A57" s="58" t="s">
        <v>62</v>
      </c>
      <c r="P57" s="18"/>
    </row>
    <row r="58" spans="1:20" ht="8.25" customHeight="1" x14ac:dyDescent="0.25"/>
    <row r="59" spans="1:20" ht="12.75" hidden="1" customHeight="1" x14ac:dyDescent="0.25"/>
    <row r="60" spans="1:20" ht="12.75" customHeight="1" x14ac:dyDescent="0.25">
      <c r="A60" s="17" t="s">
        <v>22</v>
      </c>
    </row>
    <row r="61" spans="1:20" ht="12.75" customHeight="1" x14ac:dyDescent="0.25">
      <c r="A61" s="17" t="s">
        <v>23</v>
      </c>
      <c r="P61" s="18" t="s">
        <v>25</v>
      </c>
    </row>
    <row r="62" spans="1:20" x14ac:dyDescent="0.25">
      <c r="A62" s="17" t="s">
        <v>24</v>
      </c>
      <c r="P62" s="18" t="s">
        <v>26</v>
      </c>
    </row>
    <row r="63" spans="1:20" x14ac:dyDescent="0.25">
      <c r="P63" s="18" t="s">
        <v>27</v>
      </c>
    </row>
  </sheetData>
  <autoFilter ref="A4:A60"/>
  <mergeCells count="7">
    <mergeCell ref="A2:T2"/>
    <mergeCell ref="A4:A5"/>
    <mergeCell ref="L4:M4"/>
    <mergeCell ref="N4:O4"/>
    <mergeCell ref="P4:Q4"/>
    <mergeCell ref="R4:S4"/>
    <mergeCell ref="B5:K5"/>
  </mergeCells>
  <pageMargins left="0.23622047244094491" right="0.23622047244094491" top="0.6" bottom="0.17" header="0.17" footer="0.17"/>
  <pageSetup paperSize="9" scale="68" fitToHeight="0" orientation="landscape" r:id="rId1"/>
  <headerFooter alignWithMargins="0">
    <oddHeader>&amp;LWydział Statystycznej Informacji Zarządczej
Departament Strategii i Funduszy Europejskich
Ministerstwo Sprawiedliwości 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7"/>
  <sheetViews>
    <sheetView workbookViewId="0">
      <selection activeCell="L13" sqref="L13"/>
    </sheetView>
  </sheetViews>
  <sheetFormatPr defaultRowHeight="15" x14ac:dyDescent="0.25"/>
  <cols>
    <col min="1" max="1" width="44.42578125" customWidth="1"/>
    <col min="2" max="2" width="8.42578125" customWidth="1"/>
    <col min="4" max="4" width="8.7109375" customWidth="1"/>
    <col min="6" max="6" width="10.28515625" customWidth="1"/>
    <col min="8" max="8" width="7.5703125" customWidth="1"/>
    <col min="9" max="9" width="7.85546875" customWidth="1"/>
    <col min="10" max="10" width="8.28515625" customWidth="1"/>
    <col min="11" max="11" width="7.5703125" customWidth="1"/>
    <col min="12" max="19" width="8.28515625" customWidth="1"/>
    <col min="20" max="20" width="12.42578125" customWidth="1"/>
  </cols>
  <sheetData>
    <row r="2" spans="1:20" x14ac:dyDescent="0.25">
      <c r="A2" s="135" t="s">
        <v>66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6.75" customHeight="1" x14ac:dyDescent="0.25"/>
    <row r="4" spans="1:20" ht="60" x14ac:dyDescent="0.25">
      <c r="A4" s="142" t="s">
        <v>17</v>
      </c>
      <c r="B4" s="31" t="s">
        <v>0</v>
      </c>
      <c r="C4" s="30" t="s">
        <v>1</v>
      </c>
      <c r="D4" s="30" t="s">
        <v>2</v>
      </c>
      <c r="E4" s="30" t="s">
        <v>3</v>
      </c>
      <c r="F4" s="31" t="s">
        <v>18</v>
      </c>
      <c r="G4" s="30" t="s">
        <v>4</v>
      </c>
      <c r="H4" s="30" t="s">
        <v>5</v>
      </c>
      <c r="I4" s="30" t="s">
        <v>6</v>
      </c>
      <c r="J4" s="30" t="s">
        <v>7</v>
      </c>
      <c r="K4" s="30" t="s">
        <v>8</v>
      </c>
      <c r="L4" s="141" t="s">
        <v>9</v>
      </c>
      <c r="M4" s="141"/>
      <c r="N4" s="141" t="s">
        <v>10</v>
      </c>
      <c r="O4" s="141"/>
      <c r="P4" s="141" t="s">
        <v>11</v>
      </c>
      <c r="Q4" s="141"/>
      <c r="R4" s="141" t="s">
        <v>12</v>
      </c>
      <c r="S4" s="141"/>
      <c r="T4" s="93" t="s">
        <v>68</v>
      </c>
    </row>
    <row r="5" spans="1:20" x14ac:dyDescent="0.25">
      <c r="A5" s="142"/>
      <c r="B5" s="143" t="s">
        <v>13</v>
      </c>
      <c r="C5" s="144"/>
      <c r="D5" s="144"/>
      <c r="E5" s="144"/>
      <c r="F5" s="144"/>
      <c r="G5" s="144"/>
      <c r="H5" s="144"/>
      <c r="I5" s="144"/>
      <c r="J5" s="144"/>
      <c r="K5" s="145"/>
      <c r="L5" s="29" t="s">
        <v>14</v>
      </c>
      <c r="M5" s="29" t="s">
        <v>15</v>
      </c>
      <c r="N5" s="29" t="s">
        <v>14</v>
      </c>
      <c r="O5" s="29" t="s">
        <v>15</v>
      </c>
      <c r="P5" s="29" t="s">
        <v>14</v>
      </c>
      <c r="Q5" s="29" t="s">
        <v>15</v>
      </c>
      <c r="R5" s="29" t="s">
        <v>14</v>
      </c>
      <c r="S5" s="29" t="s">
        <v>15</v>
      </c>
      <c r="T5" s="29" t="s">
        <v>16</v>
      </c>
    </row>
    <row r="6" spans="1:20" ht="12" customHeight="1" x14ac:dyDescent="0.25">
      <c r="A6" s="28" t="s">
        <v>19</v>
      </c>
      <c r="B6" s="34">
        <v>6318993</v>
      </c>
      <c r="C6" s="34">
        <v>3224746</v>
      </c>
      <c r="D6" s="34">
        <v>2180057</v>
      </c>
      <c r="E6" s="34">
        <v>663519</v>
      </c>
      <c r="F6" s="34">
        <v>250671</v>
      </c>
      <c r="G6" s="34">
        <v>192846</v>
      </c>
      <c r="H6" s="34">
        <v>35784</v>
      </c>
      <c r="I6" s="34">
        <v>13064</v>
      </c>
      <c r="J6" s="34">
        <v>5622</v>
      </c>
      <c r="K6" s="34">
        <v>3355</v>
      </c>
      <c r="L6" s="34">
        <v>3224746</v>
      </c>
      <c r="M6" s="33">
        <v>0.51032593326182996</v>
      </c>
      <c r="N6" s="34">
        <v>5404803</v>
      </c>
      <c r="O6" s="33">
        <v>0.85532663194910996</v>
      </c>
      <c r="P6" s="34">
        <v>6068322</v>
      </c>
      <c r="Q6" s="33">
        <v>0.96033054633863002</v>
      </c>
      <c r="R6" s="34">
        <v>6296952</v>
      </c>
      <c r="S6" s="33">
        <v>0.99651194422908995</v>
      </c>
      <c r="T6" s="32">
        <v>4.2018502789922403</v>
      </c>
    </row>
    <row r="7" spans="1:20" ht="12" customHeight="1" x14ac:dyDescent="0.25">
      <c r="A7" s="27" t="s">
        <v>20</v>
      </c>
      <c r="B7" s="25">
        <v>271201</v>
      </c>
      <c r="C7" s="25">
        <v>99386</v>
      </c>
      <c r="D7" s="25">
        <v>78092</v>
      </c>
      <c r="E7" s="25">
        <v>56691</v>
      </c>
      <c r="F7" s="25">
        <v>37032</v>
      </c>
      <c r="G7" s="25">
        <v>26154</v>
      </c>
      <c r="H7" s="25">
        <v>7766</v>
      </c>
      <c r="I7" s="25">
        <v>2028</v>
      </c>
      <c r="J7" s="25">
        <v>747</v>
      </c>
      <c r="K7" s="25">
        <v>337</v>
      </c>
      <c r="L7" s="25">
        <v>99386</v>
      </c>
      <c r="M7" s="24">
        <v>0.36646620034587002</v>
      </c>
      <c r="N7" s="25">
        <v>177478</v>
      </c>
      <c r="O7" s="24">
        <v>0.65441499109516998</v>
      </c>
      <c r="P7" s="25">
        <v>234169</v>
      </c>
      <c r="Q7" s="24">
        <v>0.86345183092983002</v>
      </c>
      <c r="R7" s="25">
        <v>268089</v>
      </c>
      <c r="S7" s="24">
        <v>0.98852511605783</v>
      </c>
      <c r="T7" s="23">
        <v>7.0148192668906102</v>
      </c>
    </row>
    <row r="8" spans="1:20" ht="12" customHeight="1" x14ac:dyDescent="0.25">
      <c r="A8" s="26" t="s">
        <v>28</v>
      </c>
      <c r="B8" s="39">
        <v>146409</v>
      </c>
      <c r="C8" s="39">
        <v>54810</v>
      </c>
      <c r="D8" s="39">
        <v>43722</v>
      </c>
      <c r="E8" s="39">
        <v>29081</v>
      </c>
      <c r="F8" s="39">
        <v>18796</v>
      </c>
      <c r="G8" s="39">
        <v>13670</v>
      </c>
      <c r="H8" s="39">
        <v>3171</v>
      </c>
      <c r="I8" s="39">
        <v>1274</v>
      </c>
      <c r="J8" s="39">
        <v>479</v>
      </c>
      <c r="K8" s="39">
        <v>202</v>
      </c>
      <c r="L8" s="39">
        <v>54810</v>
      </c>
      <c r="M8" s="40">
        <v>0.37436223183000999</v>
      </c>
      <c r="N8" s="39">
        <v>98532</v>
      </c>
      <c r="O8" s="40">
        <v>0.67299141446222999</v>
      </c>
      <c r="P8" s="39">
        <v>127613</v>
      </c>
      <c r="Q8" s="40">
        <v>0.87161991407632</v>
      </c>
      <c r="R8" s="39">
        <v>144454</v>
      </c>
      <c r="S8" s="40">
        <v>0.98664699574479997</v>
      </c>
      <c r="T8" s="41">
        <v>6.8287400364731701</v>
      </c>
    </row>
    <row r="9" spans="1:20" ht="12" customHeight="1" x14ac:dyDescent="0.25">
      <c r="A9" s="22" t="s">
        <v>29</v>
      </c>
      <c r="B9" s="35">
        <v>112424</v>
      </c>
      <c r="C9" s="35">
        <v>35350</v>
      </c>
      <c r="D9" s="35">
        <v>35482</v>
      </c>
      <c r="E9" s="35">
        <v>23965</v>
      </c>
      <c r="F9" s="35">
        <v>17627</v>
      </c>
      <c r="G9" s="35">
        <v>12686</v>
      </c>
      <c r="H9" s="35">
        <v>3046</v>
      </c>
      <c r="I9" s="35">
        <v>1230</v>
      </c>
      <c r="J9" s="35">
        <v>466</v>
      </c>
      <c r="K9" s="35">
        <v>199</v>
      </c>
      <c r="L9" s="35">
        <v>35350</v>
      </c>
      <c r="M9" s="37">
        <v>0.31443464029033003</v>
      </c>
      <c r="N9" s="35">
        <v>70832</v>
      </c>
      <c r="O9" s="37">
        <v>0.63004340710169005</v>
      </c>
      <c r="P9" s="35">
        <v>94797</v>
      </c>
      <c r="Q9" s="37">
        <v>0.84320963495338996</v>
      </c>
      <c r="R9" s="35">
        <v>110529</v>
      </c>
      <c r="S9" s="37">
        <v>0.98314416850495001</v>
      </c>
      <c r="T9" s="36">
        <v>7.6727300220593504</v>
      </c>
    </row>
    <row r="10" spans="1:20" ht="12" customHeight="1" x14ac:dyDescent="0.25">
      <c r="A10" s="22" t="s">
        <v>30</v>
      </c>
      <c r="B10" s="35">
        <v>162</v>
      </c>
      <c r="C10" s="35">
        <v>54</v>
      </c>
      <c r="D10" s="35">
        <v>37</v>
      </c>
      <c r="E10" s="35">
        <v>28</v>
      </c>
      <c r="F10" s="35">
        <v>43</v>
      </c>
      <c r="G10" s="35">
        <v>27</v>
      </c>
      <c r="H10" s="35">
        <v>11</v>
      </c>
      <c r="I10" s="35">
        <v>4</v>
      </c>
      <c r="J10" s="38">
        <v>0</v>
      </c>
      <c r="K10" s="35">
        <v>1</v>
      </c>
      <c r="L10" s="35">
        <v>54</v>
      </c>
      <c r="M10" s="37">
        <v>0.33333333333332998</v>
      </c>
      <c r="N10" s="35">
        <v>91</v>
      </c>
      <c r="O10" s="37">
        <v>0.56172839506173</v>
      </c>
      <c r="P10" s="35">
        <v>119</v>
      </c>
      <c r="Q10" s="37">
        <v>0.73456790123457005</v>
      </c>
      <c r="R10" s="35">
        <v>157</v>
      </c>
      <c r="S10" s="37">
        <v>0.96913580246914</v>
      </c>
      <c r="T10" s="36">
        <v>9.8981481481481506</v>
      </c>
    </row>
    <row r="11" spans="1:20" ht="12" customHeight="1" x14ac:dyDescent="0.25">
      <c r="A11" s="22" t="s">
        <v>31</v>
      </c>
      <c r="B11" s="35">
        <v>13557</v>
      </c>
      <c r="C11" s="35">
        <v>4766</v>
      </c>
      <c r="D11" s="35">
        <v>5016</v>
      </c>
      <c r="E11" s="35">
        <v>3260</v>
      </c>
      <c r="F11" s="35">
        <v>515</v>
      </c>
      <c r="G11" s="35">
        <v>451</v>
      </c>
      <c r="H11" s="35">
        <v>45</v>
      </c>
      <c r="I11" s="35">
        <v>14</v>
      </c>
      <c r="J11" s="35">
        <v>4</v>
      </c>
      <c r="K11" s="35">
        <v>1</v>
      </c>
      <c r="L11" s="35">
        <v>4766</v>
      </c>
      <c r="M11" s="37">
        <v>0.35155270340046002</v>
      </c>
      <c r="N11" s="35">
        <v>9782</v>
      </c>
      <c r="O11" s="37">
        <v>0.72154606476358996</v>
      </c>
      <c r="P11" s="35">
        <v>13042</v>
      </c>
      <c r="Q11" s="37">
        <v>0.96201224459689005</v>
      </c>
      <c r="R11" s="35">
        <v>13538</v>
      </c>
      <c r="S11" s="37">
        <v>0.99859850999484001</v>
      </c>
      <c r="T11" s="36">
        <v>5.1345430404956804</v>
      </c>
    </row>
    <row r="12" spans="1:20" ht="12" customHeight="1" x14ac:dyDescent="0.25">
      <c r="A12" s="22" t="s">
        <v>32</v>
      </c>
      <c r="B12" s="35">
        <v>8576</v>
      </c>
      <c r="C12" s="35">
        <v>6128</v>
      </c>
      <c r="D12" s="35">
        <v>1545</v>
      </c>
      <c r="E12" s="35">
        <v>741</v>
      </c>
      <c r="F12" s="35">
        <v>162</v>
      </c>
      <c r="G12" s="35">
        <v>141</v>
      </c>
      <c r="H12" s="35">
        <v>14</v>
      </c>
      <c r="I12" s="35">
        <v>3</v>
      </c>
      <c r="J12" s="35">
        <v>4</v>
      </c>
      <c r="K12" s="38">
        <v>0</v>
      </c>
      <c r="L12" s="35">
        <v>6128</v>
      </c>
      <c r="M12" s="37">
        <v>0.71455223880596996</v>
      </c>
      <c r="N12" s="35">
        <v>7673</v>
      </c>
      <c r="O12" s="37">
        <v>0.89470615671641995</v>
      </c>
      <c r="P12" s="35">
        <v>8414</v>
      </c>
      <c r="Q12" s="37">
        <v>0.98111007462687005</v>
      </c>
      <c r="R12" s="35">
        <v>8569</v>
      </c>
      <c r="S12" s="37">
        <v>0.99918376865671998</v>
      </c>
      <c r="T12" s="36">
        <v>3.0582439365671599</v>
      </c>
    </row>
    <row r="13" spans="1:20" ht="12" customHeight="1" x14ac:dyDescent="0.25">
      <c r="A13" s="22" t="s">
        <v>33</v>
      </c>
      <c r="B13" s="35">
        <v>11690</v>
      </c>
      <c r="C13" s="35">
        <v>8512</v>
      </c>
      <c r="D13" s="35">
        <v>1642</v>
      </c>
      <c r="E13" s="35">
        <v>1087</v>
      </c>
      <c r="F13" s="35">
        <v>449</v>
      </c>
      <c r="G13" s="35">
        <v>365</v>
      </c>
      <c r="H13" s="35">
        <v>55</v>
      </c>
      <c r="I13" s="35">
        <v>23</v>
      </c>
      <c r="J13" s="35">
        <v>5</v>
      </c>
      <c r="K13" s="35">
        <v>1</v>
      </c>
      <c r="L13" s="35">
        <v>8512</v>
      </c>
      <c r="M13" s="37">
        <v>0.72814371257485</v>
      </c>
      <c r="N13" s="35">
        <v>10154</v>
      </c>
      <c r="O13" s="37">
        <v>0.86860564585114997</v>
      </c>
      <c r="P13" s="35">
        <v>11241</v>
      </c>
      <c r="Q13" s="37">
        <v>0.96159110350726995</v>
      </c>
      <c r="R13" s="35">
        <v>11661</v>
      </c>
      <c r="S13" s="37">
        <v>0.99751924721984997</v>
      </c>
      <c r="T13" s="36">
        <v>3.4003421727972598</v>
      </c>
    </row>
    <row r="14" spans="1:20" ht="12" customHeight="1" x14ac:dyDescent="0.25">
      <c r="A14" s="26" t="s">
        <v>34</v>
      </c>
      <c r="B14" s="39">
        <v>5778</v>
      </c>
      <c r="C14" s="39">
        <v>2378</v>
      </c>
      <c r="D14" s="39">
        <v>1505</v>
      </c>
      <c r="E14" s="39">
        <v>936</v>
      </c>
      <c r="F14" s="39">
        <v>959</v>
      </c>
      <c r="G14" s="39">
        <v>485</v>
      </c>
      <c r="H14" s="39">
        <v>168</v>
      </c>
      <c r="I14" s="39">
        <v>147</v>
      </c>
      <c r="J14" s="39">
        <v>87</v>
      </c>
      <c r="K14" s="39">
        <v>72</v>
      </c>
      <c r="L14" s="39">
        <v>2378</v>
      </c>
      <c r="M14" s="40">
        <v>0.41156109380408001</v>
      </c>
      <c r="N14" s="39">
        <v>3883</v>
      </c>
      <c r="O14" s="40">
        <v>0.67203184492904</v>
      </c>
      <c r="P14" s="39">
        <v>4819</v>
      </c>
      <c r="Q14" s="40">
        <v>0.83402561439945</v>
      </c>
      <c r="R14" s="39">
        <v>5472</v>
      </c>
      <c r="S14" s="40">
        <v>0.94704049844237004</v>
      </c>
      <c r="T14" s="41">
        <v>9.2224818276220102</v>
      </c>
    </row>
    <row r="15" spans="1:20" ht="12" customHeight="1" x14ac:dyDescent="0.25">
      <c r="A15" s="22" t="s">
        <v>35</v>
      </c>
      <c r="B15" s="35">
        <v>5778</v>
      </c>
      <c r="C15" s="35">
        <v>2378</v>
      </c>
      <c r="D15" s="35">
        <v>1505</v>
      </c>
      <c r="E15" s="35">
        <v>936</v>
      </c>
      <c r="F15" s="35">
        <v>959</v>
      </c>
      <c r="G15" s="35">
        <v>485</v>
      </c>
      <c r="H15" s="35">
        <v>168</v>
      </c>
      <c r="I15" s="35">
        <v>147</v>
      </c>
      <c r="J15" s="35">
        <v>87</v>
      </c>
      <c r="K15" s="35">
        <v>72</v>
      </c>
      <c r="L15" s="35">
        <v>2378</v>
      </c>
      <c r="M15" s="37">
        <v>0.41156109380408001</v>
      </c>
      <c r="N15" s="35">
        <v>3883</v>
      </c>
      <c r="O15" s="37">
        <v>0.67203184492904</v>
      </c>
      <c r="P15" s="35">
        <v>4819</v>
      </c>
      <c r="Q15" s="37">
        <v>0.83402561439945</v>
      </c>
      <c r="R15" s="35">
        <v>5472</v>
      </c>
      <c r="S15" s="37">
        <v>0.94704049844237004</v>
      </c>
      <c r="T15" s="36">
        <v>9.2224818276220102</v>
      </c>
    </row>
    <row r="16" spans="1:20" x14ac:dyDescent="0.25">
      <c r="A16" s="26" t="s">
        <v>36</v>
      </c>
      <c r="B16" s="39">
        <v>100746</v>
      </c>
      <c r="C16" s="39">
        <v>31574</v>
      </c>
      <c r="D16" s="39">
        <v>29598</v>
      </c>
      <c r="E16" s="39">
        <v>24512</v>
      </c>
      <c r="F16" s="39">
        <v>15062</v>
      </c>
      <c r="G16" s="39">
        <v>10580</v>
      </c>
      <c r="H16" s="39">
        <v>3933</v>
      </c>
      <c r="I16" s="39">
        <v>383</v>
      </c>
      <c r="J16" s="39">
        <v>129</v>
      </c>
      <c r="K16" s="39">
        <v>37</v>
      </c>
      <c r="L16" s="39">
        <v>31574</v>
      </c>
      <c r="M16" s="40">
        <v>0.31340202092391001</v>
      </c>
      <c r="N16" s="39">
        <v>61172</v>
      </c>
      <c r="O16" s="40">
        <v>0.60719035991503001</v>
      </c>
      <c r="P16" s="39">
        <v>85684</v>
      </c>
      <c r="Q16" s="40">
        <v>0.85049530502451998</v>
      </c>
      <c r="R16" s="39">
        <v>100197</v>
      </c>
      <c r="S16" s="40">
        <v>0.99455065213506999</v>
      </c>
      <c r="T16" s="41">
        <v>7.36096718480138</v>
      </c>
    </row>
    <row r="17" spans="1:20" ht="12" customHeight="1" x14ac:dyDescent="0.25">
      <c r="A17" s="22" t="s">
        <v>37</v>
      </c>
      <c r="B17" s="35">
        <v>99337</v>
      </c>
      <c r="C17" s="35">
        <v>30806</v>
      </c>
      <c r="D17" s="35">
        <v>29405</v>
      </c>
      <c r="E17" s="35">
        <v>24366</v>
      </c>
      <c r="F17" s="35">
        <v>14760</v>
      </c>
      <c r="G17" s="35">
        <v>10420</v>
      </c>
      <c r="H17" s="35">
        <v>3882</v>
      </c>
      <c r="I17" s="35">
        <v>340</v>
      </c>
      <c r="J17" s="35">
        <v>104</v>
      </c>
      <c r="K17" s="35">
        <v>14</v>
      </c>
      <c r="L17" s="35">
        <v>30806</v>
      </c>
      <c r="M17" s="37">
        <v>0.31011606954106002</v>
      </c>
      <c r="N17" s="35">
        <v>60211</v>
      </c>
      <c r="O17" s="37">
        <v>0.60612863283569995</v>
      </c>
      <c r="P17" s="35">
        <v>84577</v>
      </c>
      <c r="Q17" s="37">
        <v>0.85141488065877002</v>
      </c>
      <c r="R17" s="35">
        <v>98879</v>
      </c>
      <c r="S17" s="37">
        <v>0.99538943193371998</v>
      </c>
      <c r="T17" s="36">
        <v>7.3247782799963801</v>
      </c>
    </row>
    <row r="18" spans="1:20" ht="12" customHeight="1" x14ac:dyDescent="0.25">
      <c r="A18" s="22" t="s">
        <v>38</v>
      </c>
      <c r="B18" s="35">
        <v>1409</v>
      </c>
      <c r="C18" s="35">
        <v>768</v>
      </c>
      <c r="D18" s="35">
        <v>193</v>
      </c>
      <c r="E18" s="35">
        <v>146</v>
      </c>
      <c r="F18" s="35">
        <v>302</v>
      </c>
      <c r="G18" s="35">
        <v>160</v>
      </c>
      <c r="H18" s="35">
        <v>51</v>
      </c>
      <c r="I18" s="35">
        <v>43</v>
      </c>
      <c r="J18" s="35">
        <v>25</v>
      </c>
      <c r="K18" s="35">
        <v>23</v>
      </c>
      <c r="L18" s="35">
        <v>768</v>
      </c>
      <c r="M18" s="37">
        <v>0.54506742370476002</v>
      </c>
      <c r="N18" s="35">
        <v>961</v>
      </c>
      <c r="O18" s="37">
        <v>0.68204400283889</v>
      </c>
      <c r="P18" s="35">
        <v>1107</v>
      </c>
      <c r="Q18" s="37">
        <v>0.78566359119942997</v>
      </c>
      <c r="R18" s="35">
        <v>1318</v>
      </c>
      <c r="S18" s="37">
        <v>0.93541518807665003</v>
      </c>
      <c r="T18" s="36">
        <v>9.9123491838183106</v>
      </c>
    </row>
    <row r="19" spans="1:20" ht="12" customHeight="1" x14ac:dyDescent="0.25">
      <c r="A19" s="26" t="s">
        <v>39</v>
      </c>
      <c r="B19" s="39">
        <v>18268</v>
      </c>
      <c r="C19" s="39">
        <v>10624</v>
      </c>
      <c r="D19" s="39">
        <v>3267</v>
      </c>
      <c r="E19" s="39">
        <v>2162</v>
      </c>
      <c r="F19" s="39">
        <v>2215</v>
      </c>
      <c r="G19" s="39">
        <v>1419</v>
      </c>
      <c r="H19" s="39">
        <v>494</v>
      </c>
      <c r="I19" s="39">
        <v>224</v>
      </c>
      <c r="J19" s="39">
        <v>52</v>
      </c>
      <c r="K19" s="39">
        <v>26</v>
      </c>
      <c r="L19" s="39">
        <v>10624</v>
      </c>
      <c r="M19" s="40">
        <v>0.58156338953360998</v>
      </c>
      <c r="N19" s="39">
        <v>13891</v>
      </c>
      <c r="O19" s="40">
        <v>0.76040070067877996</v>
      </c>
      <c r="P19" s="39">
        <v>16053</v>
      </c>
      <c r="Q19" s="40">
        <v>0.87874972629735004</v>
      </c>
      <c r="R19" s="39">
        <v>17966</v>
      </c>
      <c r="S19" s="40">
        <v>0.98346835997371995</v>
      </c>
      <c r="T19" s="41">
        <v>5.8989216115612004</v>
      </c>
    </row>
    <row r="20" spans="1:20" ht="12" customHeight="1" x14ac:dyDescent="0.25">
      <c r="A20" s="22" t="s">
        <v>40</v>
      </c>
      <c r="B20" s="35">
        <v>7073</v>
      </c>
      <c r="C20" s="35">
        <v>1490</v>
      </c>
      <c r="D20" s="35">
        <v>1755</v>
      </c>
      <c r="E20" s="35">
        <v>1737</v>
      </c>
      <c r="F20" s="35">
        <v>2091</v>
      </c>
      <c r="G20" s="35">
        <v>1310</v>
      </c>
      <c r="H20" s="35">
        <v>486</v>
      </c>
      <c r="I20" s="35">
        <v>221</v>
      </c>
      <c r="J20" s="35">
        <v>49</v>
      </c>
      <c r="K20" s="35">
        <v>25</v>
      </c>
      <c r="L20" s="35">
        <v>1490</v>
      </c>
      <c r="M20" s="37">
        <v>0.21066025731655999</v>
      </c>
      <c r="N20" s="35">
        <v>3245</v>
      </c>
      <c r="O20" s="37">
        <v>0.45878693623639</v>
      </c>
      <c r="P20" s="35">
        <v>4982</v>
      </c>
      <c r="Q20" s="37">
        <v>0.70436872614167001</v>
      </c>
      <c r="R20" s="35">
        <v>6778</v>
      </c>
      <c r="S20" s="37">
        <v>0.95829209670577997</v>
      </c>
      <c r="T20" s="36">
        <v>11.4174324897497</v>
      </c>
    </row>
    <row r="21" spans="1:20" ht="12" customHeight="1" x14ac:dyDescent="0.25">
      <c r="A21" s="22" t="s">
        <v>41</v>
      </c>
      <c r="B21" s="35">
        <v>16</v>
      </c>
      <c r="C21" s="35">
        <v>5</v>
      </c>
      <c r="D21" s="35">
        <v>5</v>
      </c>
      <c r="E21" s="35">
        <v>2</v>
      </c>
      <c r="F21" s="35">
        <v>4</v>
      </c>
      <c r="G21" s="35">
        <v>3</v>
      </c>
      <c r="H21" s="38">
        <v>0</v>
      </c>
      <c r="I21" s="38">
        <v>0</v>
      </c>
      <c r="J21" s="35">
        <v>1</v>
      </c>
      <c r="K21" s="38">
        <v>0</v>
      </c>
      <c r="L21" s="35">
        <v>5</v>
      </c>
      <c r="M21" s="37">
        <v>0.3125</v>
      </c>
      <c r="N21" s="35">
        <v>10</v>
      </c>
      <c r="O21" s="37">
        <v>0.625</v>
      </c>
      <c r="P21" s="35">
        <v>12</v>
      </c>
      <c r="Q21" s="37">
        <v>0.75</v>
      </c>
      <c r="R21" s="35">
        <v>15</v>
      </c>
      <c r="S21" s="37">
        <v>0.9375</v>
      </c>
      <c r="T21" s="36">
        <v>11.25</v>
      </c>
    </row>
    <row r="22" spans="1:20" ht="12" customHeight="1" x14ac:dyDescent="0.25">
      <c r="A22" s="22" t="s">
        <v>42</v>
      </c>
      <c r="B22" s="35">
        <v>11179</v>
      </c>
      <c r="C22" s="35">
        <v>9129</v>
      </c>
      <c r="D22" s="35">
        <v>1507</v>
      </c>
      <c r="E22" s="35">
        <v>423</v>
      </c>
      <c r="F22" s="35">
        <v>120</v>
      </c>
      <c r="G22" s="35">
        <v>106</v>
      </c>
      <c r="H22" s="35">
        <v>8</v>
      </c>
      <c r="I22" s="35">
        <v>3</v>
      </c>
      <c r="J22" s="35">
        <v>2</v>
      </c>
      <c r="K22" s="35">
        <v>1</v>
      </c>
      <c r="L22" s="35">
        <v>9129</v>
      </c>
      <c r="M22" s="37">
        <v>0.81662044905626996</v>
      </c>
      <c r="N22" s="35">
        <v>10636</v>
      </c>
      <c r="O22" s="37">
        <v>0.95142678235977995</v>
      </c>
      <c r="P22" s="35">
        <v>11059</v>
      </c>
      <c r="Q22" s="37">
        <v>0.98926558726183</v>
      </c>
      <c r="R22" s="35">
        <v>11173</v>
      </c>
      <c r="S22" s="37">
        <v>0.99946327936308998</v>
      </c>
      <c r="T22" s="36">
        <v>2.3996779676178499</v>
      </c>
    </row>
    <row r="23" spans="1:20" ht="12" customHeight="1" x14ac:dyDescent="0.25">
      <c r="A23" s="27" t="s">
        <v>21</v>
      </c>
      <c r="B23" s="25">
        <v>6047792</v>
      </c>
      <c r="C23" s="25">
        <v>3125360</v>
      </c>
      <c r="D23" s="25">
        <v>2101965</v>
      </c>
      <c r="E23" s="25">
        <v>606828</v>
      </c>
      <c r="F23" s="25">
        <v>213639</v>
      </c>
      <c r="G23" s="25">
        <v>166692</v>
      </c>
      <c r="H23" s="25">
        <v>28018</v>
      </c>
      <c r="I23" s="25">
        <v>11036</v>
      </c>
      <c r="J23" s="25">
        <v>4875</v>
      </c>
      <c r="K23" s="25">
        <v>3018</v>
      </c>
      <c r="L23" s="25">
        <v>3125360</v>
      </c>
      <c r="M23" s="24">
        <v>0.51677703201433001</v>
      </c>
      <c r="N23" s="25">
        <v>5227325</v>
      </c>
      <c r="O23" s="24">
        <v>0.86433610812011996</v>
      </c>
      <c r="P23" s="25">
        <v>5834153</v>
      </c>
      <c r="Q23" s="24">
        <v>0.96467487638464</v>
      </c>
      <c r="R23" s="25">
        <v>6028863</v>
      </c>
      <c r="S23" s="24">
        <v>0.99687009738429999</v>
      </c>
      <c r="T23" s="23">
        <v>4.0757083742297997</v>
      </c>
    </row>
    <row r="24" spans="1:20" ht="12" customHeight="1" x14ac:dyDescent="0.25">
      <c r="A24" s="26" t="s">
        <v>28</v>
      </c>
      <c r="B24" s="39">
        <v>3758387</v>
      </c>
      <c r="C24" s="39">
        <v>1709258</v>
      </c>
      <c r="D24" s="39">
        <v>1522456</v>
      </c>
      <c r="E24" s="39">
        <v>400057</v>
      </c>
      <c r="F24" s="39">
        <v>126616</v>
      </c>
      <c r="G24" s="39">
        <v>99050</v>
      </c>
      <c r="H24" s="39">
        <v>16411</v>
      </c>
      <c r="I24" s="39">
        <v>6241</v>
      </c>
      <c r="J24" s="39">
        <v>2968</v>
      </c>
      <c r="K24" s="39">
        <v>1946</v>
      </c>
      <c r="L24" s="39">
        <v>1709258</v>
      </c>
      <c r="M24" s="40">
        <v>0.45478499154024998</v>
      </c>
      <c r="N24" s="39">
        <v>3231714</v>
      </c>
      <c r="O24" s="40">
        <v>0.85986727817012998</v>
      </c>
      <c r="P24" s="39">
        <v>3631771</v>
      </c>
      <c r="Q24" s="40">
        <v>0.96631107972649</v>
      </c>
      <c r="R24" s="39">
        <v>3747232</v>
      </c>
      <c r="S24" s="40">
        <v>0.99703197142817002</v>
      </c>
      <c r="T24" s="41">
        <v>4.2594256525472201</v>
      </c>
    </row>
    <row r="25" spans="1:20" ht="12" customHeight="1" x14ac:dyDescent="0.25">
      <c r="A25" s="22" t="s">
        <v>29</v>
      </c>
      <c r="B25" s="35">
        <v>285202</v>
      </c>
      <c r="C25" s="35">
        <v>53175</v>
      </c>
      <c r="D25" s="35">
        <v>73932</v>
      </c>
      <c r="E25" s="35">
        <v>101662</v>
      </c>
      <c r="F25" s="35">
        <v>56433</v>
      </c>
      <c r="G25" s="35">
        <v>44455</v>
      </c>
      <c r="H25" s="35">
        <v>7977</v>
      </c>
      <c r="I25" s="35">
        <v>2658</v>
      </c>
      <c r="J25" s="35">
        <v>863</v>
      </c>
      <c r="K25" s="35">
        <v>480</v>
      </c>
      <c r="L25" s="35">
        <v>53175</v>
      </c>
      <c r="M25" s="37">
        <v>0.18644679911081</v>
      </c>
      <c r="N25" s="35">
        <v>127107</v>
      </c>
      <c r="O25" s="37">
        <v>0.44567359275180002</v>
      </c>
      <c r="P25" s="35">
        <v>228769</v>
      </c>
      <c r="Q25" s="37">
        <v>0.80212971858542004</v>
      </c>
      <c r="R25" s="35">
        <v>281201</v>
      </c>
      <c r="S25" s="37">
        <v>0.98597134662450003</v>
      </c>
      <c r="T25" s="36">
        <v>9.1440189760240091</v>
      </c>
    </row>
    <row r="26" spans="1:20" ht="12" customHeight="1" x14ac:dyDescent="0.25">
      <c r="A26" s="22" t="s">
        <v>30</v>
      </c>
      <c r="B26" s="35">
        <v>110</v>
      </c>
      <c r="C26" s="35">
        <v>17</v>
      </c>
      <c r="D26" s="35">
        <v>24</v>
      </c>
      <c r="E26" s="35">
        <v>17</v>
      </c>
      <c r="F26" s="35">
        <v>52</v>
      </c>
      <c r="G26" s="35">
        <v>28</v>
      </c>
      <c r="H26" s="35">
        <v>12</v>
      </c>
      <c r="I26" s="35">
        <v>7</v>
      </c>
      <c r="J26" s="35">
        <v>2</v>
      </c>
      <c r="K26" s="35">
        <v>3</v>
      </c>
      <c r="L26" s="35">
        <v>17</v>
      </c>
      <c r="M26" s="37">
        <v>0.15454545454544999</v>
      </c>
      <c r="N26" s="35">
        <v>41</v>
      </c>
      <c r="O26" s="37">
        <v>0.37272727272727002</v>
      </c>
      <c r="P26" s="35">
        <v>58</v>
      </c>
      <c r="Q26" s="37">
        <v>0.52727272727273</v>
      </c>
      <c r="R26" s="35">
        <v>98</v>
      </c>
      <c r="S26" s="37">
        <v>0.89090909090908998</v>
      </c>
      <c r="T26" s="36">
        <v>17.55</v>
      </c>
    </row>
    <row r="27" spans="1:20" ht="12" customHeight="1" x14ac:dyDescent="0.25">
      <c r="A27" s="22" t="s">
        <v>43</v>
      </c>
      <c r="B27" s="35">
        <v>400582</v>
      </c>
      <c r="C27" s="35">
        <v>239758</v>
      </c>
      <c r="D27" s="35">
        <v>82690</v>
      </c>
      <c r="E27" s="35">
        <v>48321</v>
      </c>
      <c r="F27" s="35">
        <v>29813</v>
      </c>
      <c r="G27" s="35">
        <v>19222</v>
      </c>
      <c r="H27" s="35">
        <v>5793</v>
      </c>
      <c r="I27" s="35">
        <v>3264</v>
      </c>
      <c r="J27" s="35">
        <v>1002</v>
      </c>
      <c r="K27" s="35">
        <v>532</v>
      </c>
      <c r="L27" s="35">
        <v>239758</v>
      </c>
      <c r="M27" s="37">
        <v>0.59852414736558002</v>
      </c>
      <c r="N27" s="35">
        <v>322448</v>
      </c>
      <c r="O27" s="37">
        <v>0.80494879949673004</v>
      </c>
      <c r="P27" s="35">
        <v>370769</v>
      </c>
      <c r="Q27" s="37">
        <v>0.92557578722958</v>
      </c>
      <c r="R27" s="35">
        <v>395784</v>
      </c>
      <c r="S27" s="37">
        <v>0.98802242736818002</v>
      </c>
      <c r="T27" s="36">
        <v>4.9236286203573796</v>
      </c>
    </row>
    <row r="28" spans="1:20" ht="12" customHeight="1" x14ac:dyDescent="0.25">
      <c r="A28" s="22" t="s">
        <v>32</v>
      </c>
      <c r="B28" s="35">
        <v>3072493</v>
      </c>
      <c r="C28" s="35">
        <v>1416308</v>
      </c>
      <c r="D28" s="35">
        <v>1365810</v>
      </c>
      <c r="E28" s="35">
        <v>250057</v>
      </c>
      <c r="F28" s="35">
        <v>40318</v>
      </c>
      <c r="G28" s="35">
        <v>35345</v>
      </c>
      <c r="H28" s="35">
        <v>2629</v>
      </c>
      <c r="I28" s="35">
        <v>312</v>
      </c>
      <c r="J28" s="35">
        <v>1101</v>
      </c>
      <c r="K28" s="35">
        <v>931</v>
      </c>
      <c r="L28" s="35">
        <v>1416308</v>
      </c>
      <c r="M28" s="37">
        <v>0.46096378413229999</v>
      </c>
      <c r="N28" s="35">
        <v>2782118</v>
      </c>
      <c r="O28" s="37">
        <v>0.90549205482323003</v>
      </c>
      <c r="P28" s="35">
        <v>3032175</v>
      </c>
      <c r="Q28" s="37">
        <v>0.98687775692247004</v>
      </c>
      <c r="R28" s="35">
        <v>3070149</v>
      </c>
      <c r="S28" s="37">
        <v>0.99923710159794998</v>
      </c>
      <c r="T28" s="36">
        <v>3.7189441928753002</v>
      </c>
    </row>
    <row r="29" spans="1:20" ht="12" customHeight="1" x14ac:dyDescent="0.25">
      <c r="A29" s="26" t="s">
        <v>34</v>
      </c>
      <c r="B29" s="39">
        <v>1093010</v>
      </c>
      <c r="C29" s="39">
        <v>822995</v>
      </c>
      <c r="D29" s="39">
        <v>166314</v>
      </c>
      <c r="E29" s="39">
        <v>66885</v>
      </c>
      <c r="F29" s="39">
        <v>36816</v>
      </c>
      <c r="G29" s="39">
        <v>25207</v>
      </c>
      <c r="H29" s="39">
        <v>5818</v>
      </c>
      <c r="I29" s="39">
        <v>3260</v>
      </c>
      <c r="J29" s="39">
        <v>1603</v>
      </c>
      <c r="K29" s="39">
        <v>928</v>
      </c>
      <c r="L29" s="39">
        <v>822995</v>
      </c>
      <c r="M29" s="40">
        <v>0.75296200400727997</v>
      </c>
      <c r="N29" s="39">
        <v>989309</v>
      </c>
      <c r="O29" s="40">
        <v>0.90512346639097996</v>
      </c>
      <c r="P29" s="39">
        <v>1056194</v>
      </c>
      <c r="Q29" s="40">
        <v>0.96631686809818995</v>
      </c>
      <c r="R29" s="39">
        <v>1087219</v>
      </c>
      <c r="S29" s="40">
        <v>0.99470178680889998</v>
      </c>
      <c r="T29" s="41">
        <v>3.27877924264188</v>
      </c>
    </row>
    <row r="30" spans="1:20" ht="12" customHeight="1" x14ac:dyDescent="0.25">
      <c r="A30" s="22" t="s">
        <v>35</v>
      </c>
      <c r="B30" s="35">
        <v>422776</v>
      </c>
      <c r="C30" s="35">
        <v>268688</v>
      </c>
      <c r="D30" s="35">
        <v>84256</v>
      </c>
      <c r="E30" s="35">
        <v>40009</v>
      </c>
      <c r="F30" s="35">
        <v>29823</v>
      </c>
      <c r="G30" s="35">
        <v>18606</v>
      </c>
      <c r="H30" s="35">
        <v>5463</v>
      </c>
      <c r="I30" s="35">
        <v>3226</v>
      </c>
      <c r="J30" s="35">
        <v>1601</v>
      </c>
      <c r="K30" s="35">
        <v>927</v>
      </c>
      <c r="L30" s="35">
        <v>268688</v>
      </c>
      <c r="M30" s="37">
        <v>0.63553276439533002</v>
      </c>
      <c r="N30" s="35">
        <v>352944</v>
      </c>
      <c r="O30" s="37">
        <v>0.83482506102522003</v>
      </c>
      <c r="P30" s="35">
        <v>392953</v>
      </c>
      <c r="Q30" s="37">
        <v>0.92945909890817002</v>
      </c>
      <c r="R30" s="35">
        <v>417022</v>
      </c>
      <c r="S30" s="37">
        <v>0.98638995591045997</v>
      </c>
      <c r="T30" s="36">
        <v>4.7537726834068197</v>
      </c>
    </row>
    <row r="31" spans="1:20" ht="12" customHeight="1" x14ac:dyDescent="0.25">
      <c r="A31" s="22" t="s">
        <v>46</v>
      </c>
      <c r="B31" s="35">
        <v>184701</v>
      </c>
      <c r="C31" s="35">
        <v>168406</v>
      </c>
      <c r="D31" s="35">
        <v>13490</v>
      </c>
      <c r="E31" s="35">
        <v>2459</v>
      </c>
      <c r="F31" s="35">
        <v>346</v>
      </c>
      <c r="G31" s="35">
        <v>295</v>
      </c>
      <c r="H31" s="35">
        <v>32</v>
      </c>
      <c r="I31" s="35">
        <v>17</v>
      </c>
      <c r="J31" s="35">
        <v>2</v>
      </c>
      <c r="K31" s="38">
        <v>0</v>
      </c>
      <c r="L31" s="35">
        <v>168406</v>
      </c>
      <c r="M31" s="37">
        <v>0.91177633039344996</v>
      </c>
      <c r="N31" s="35">
        <v>181896</v>
      </c>
      <c r="O31" s="37">
        <v>0.98481329283545005</v>
      </c>
      <c r="P31" s="35">
        <v>184355</v>
      </c>
      <c r="Q31" s="37">
        <v>0.99812670207525001</v>
      </c>
      <c r="R31" s="35">
        <v>184682</v>
      </c>
      <c r="S31" s="37">
        <v>0.99989713103880995</v>
      </c>
      <c r="T31" s="36">
        <v>1.85536082641675</v>
      </c>
    </row>
    <row r="32" spans="1:20" ht="12" customHeight="1" x14ac:dyDescent="0.25">
      <c r="A32" s="22" t="s">
        <v>47</v>
      </c>
      <c r="B32" s="35">
        <v>485533</v>
      </c>
      <c r="C32" s="35">
        <v>385901</v>
      </c>
      <c r="D32" s="35">
        <v>68568</v>
      </c>
      <c r="E32" s="35">
        <v>24417</v>
      </c>
      <c r="F32" s="35">
        <v>6647</v>
      </c>
      <c r="G32" s="35">
        <v>6306</v>
      </c>
      <c r="H32" s="35">
        <v>323</v>
      </c>
      <c r="I32" s="35">
        <v>17</v>
      </c>
      <c r="J32" s="38">
        <v>0</v>
      </c>
      <c r="K32" s="35">
        <v>1</v>
      </c>
      <c r="L32" s="35">
        <v>385901</v>
      </c>
      <c r="M32" s="37">
        <v>0.79479870575223999</v>
      </c>
      <c r="N32" s="35">
        <v>454469</v>
      </c>
      <c r="O32" s="37">
        <v>0.93602082659675001</v>
      </c>
      <c r="P32" s="35">
        <v>478886</v>
      </c>
      <c r="Q32" s="37">
        <v>0.98630989036789996</v>
      </c>
      <c r="R32" s="35">
        <v>485515</v>
      </c>
      <c r="S32" s="37">
        <v>0.99996292733964998</v>
      </c>
      <c r="T32" s="36">
        <v>2.5359151695147402</v>
      </c>
    </row>
    <row r="33" spans="1:20" ht="12" customHeight="1" x14ac:dyDescent="0.25">
      <c r="A33" s="26" t="s">
        <v>36</v>
      </c>
      <c r="B33" s="39">
        <v>89199</v>
      </c>
      <c r="C33" s="39">
        <v>38013</v>
      </c>
      <c r="D33" s="39">
        <v>24913</v>
      </c>
      <c r="E33" s="39">
        <v>16917</v>
      </c>
      <c r="F33" s="39">
        <v>9356</v>
      </c>
      <c r="G33" s="39">
        <v>7330</v>
      </c>
      <c r="H33" s="39">
        <v>1415</v>
      </c>
      <c r="I33" s="39">
        <v>444</v>
      </c>
      <c r="J33" s="39">
        <v>102</v>
      </c>
      <c r="K33" s="39">
        <v>65</v>
      </c>
      <c r="L33" s="39">
        <v>38013</v>
      </c>
      <c r="M33" s="40">
        <v>0.42615948609289001</v>
      </c>
      <c r="N33" s="39">
        <v>62926</v>
      </c>
      <c r="O33" s="40">
        <v>0.70545633919662998</v>
      </c>
      <c r="P33" s="39">
        <v>79843</v>
      </c>
      <c r="Q33" s="40">
        <v>0.89511093173690004</v>
      </c>
      <c r="R33" s="39">
        <v>88588</v>
      </c>
      <c r="S33" s="40">
        <v>0.99315014742317997</v>
      </c>
      <c r="T33" s="41">
        <v>5.9561093734234696</v>
      </c>
    </row>
    <row r="34" spans="1:20" ht="12" customHeight="1" x14ac:dyDescent="0.25">
      <c r="A34" s="22" t="s">
        <v>37</v>
      </c>
      <c r="B34" s="35">
        <v>20976</v>
      </c>
      <c r="C34" s="35">
        <v>3942</v>
      </c>
      <c r="D34" s="35">
        <v>7585</v>
      </c>
      <c r="E34" s="35">
        <v>6907</v>
      </c>
      <c r="F34" s="35">
        <v>2542</v>
      </c>
      <c r="G34" s="35">
        <v>2174</v>
      </c>
      <c r="H34" s="35">
        <v>285</v>
      </c>
      <c r="I34" s="35">
        <v>62</v>
      </c>
      <c r="J34" s="35">
        <v>14</v>
      </c>
      <c r="K34" s="35">
        <v>7</v>
      </c>
      <c r="L34" s="35">
        <v>3942</v>
      </c>
      <c r="M34" s="37">
        <v>0.18792906178489999</v>
      </c>
      <c r="N34" s="35">
        <v>11527</v>
      </c>
      <c r="O34" s="37">
        <v>0.54953279938977995</v>
      </c>
      <c r="P34" s="35">
        <v>18434</v>
      </c>
      <c r="Q34" s="37">
        <v>0.87881388253241999</v>
      </c>
      <c r="R34" s="35">
        <v>20893</v>
      </c>
      <c r="S34" s="37">
        <v>0.99604309687262005</v>
      </c>
      <c r="T34" s="36">
        <v>7.3717820366132703</v>
      </c>
    </row>
    <row r="35" spans="1:20" ht="12" customHeight="1" x14ac:dyDescent="0.25">
      <c r="A35" s="22" t="s">
        <v>38</v>
      </c>
      <c r="B35" s="35">
        <v>55260</v>
      </c>
      <c r="C35" s="35">
        <v>22770</v>
      </c>
      <c r="D35" s="35">
        <v>15885</v>
      </c>
      <c r="E35" s="35">
        <v>9828</v>
      </c>
      <c r="F35" s="35">
        <v>6777</v>
      </c>
      <c r="G35" s="35">
        <v>5122</v>
      </c>
      <c r="H35" s="35">
        <v>1129</v>
      </c>
      <c r="I35" s="35">
        <v>380</v>
      </c>
      <c r="J35" s="35">
        <v>88</v>
      </c>
      <c r="K35" s="35">
        <v>58</v>
      </c>
      <c r="L35" s="35">
        <v>22770</v>
      </c>
      <c r="M35" s="37">
        <v>0.41205211726384</v>
      </c>
      <c r="N35" s="35">
        <v>38655</v>
      </c>
      <c r="O35" s="37">
        <v>0.69951140065146999</v>
      </c>
      <c r="P35" s="35">
        <v>48483</v>
      </c>
      <c r="Q35" s="37">
        <v>0.87736156351792005</v>
      </c>
      <c r="R35" s="35">
        <v>54734</v>
      </c>
      <c r="S35" s="37">
        <v>0.99048136083966998</v>
      </c>
      <c r="T35" s="36">
        <v>6.3486699239956597</v>
      </c>
    </row>
    <row r="36" spans="1:20" ht="12" customHeight="1" x14ac:dyDescent="0.25">
      <c r="A36" s="22" t="s">
        <v>48</v>
      </c>
      <c r="B36" s="35">
        <v>12963</v>
      </c>
      <c r="C36" s="35">
        <v>11301</v>
      </c>
      <c r="D36" s="35">
        <v>1443</v>
      </c>
      <c r="E36" s="35">
        <v>182</v>
      </c>
      <c r="F36" s="35">
        <v>37</v>
      </c>
      <c r="G36" s="35">
        <v>34</v>
      </c>
      <c r="H36" s="35">
        <v>1</v>
      </c>
      <c r="I36" s="35">
        <v>2</v>
      </c>
      <c r="J36" s="38">
        <v>0</v>
      </c>
      <c r="K36" s="38">
        <v>0</v>
      </c>
      <c r="L36" s="35">
        <v>11301</v>
      </c>
      <c r="M36" s="37">
        <v>0.87178893774588995</v>
      </c>
      <c r="N36" s="35">
        <v>12744</v>
      </c>
      <c r="O36" s="37">
        <v>0.98310576255495996</v>
      </c>
      <c r="P36" s="35">
        <v>12926</v>
      </c>
      <c r="Q36" s="37">
        <v>0.99714572244079003</v>
      </c>
      <c r="R36" s="35">
        <v>12961</v>
      </c>
      <c r="S36" s="37">
        <v>0.99984571472653005</v>
      </c>
      <c r="T36" s="36">
        <v>1.9919000231427899</v>
      </c>
    </row>
    <row r="37" spans="1:20" ht="12" customHeight="1" x14ac:dyDescent="0.25">
      <c r="A37" s="26" t="s">
        <v>44</v>
      </c>
      <c r="B37" s="39">
        <v>449459</v>
      </c>
      <c r="C37" s="39">
        <v>250354</v>
      </c>
      <c r="D37" s="39">
        <v>122416</v>
      </c>
      <c r="E37" s="39">
        <v>56269</v>
      </c>
      <c r="F37" s="39">
        <v>20420</v>
      </c>
      <c r="G37" s="39">
        <v>17539</v>
      </c>
      <c r="H37" s="39">
        <v>2254</v>
      </c>
      <c r="I37" s="39">
        <v>540</v>
      </c>
      <c r="J37" s="39">
        <v>81</v>
      </c>
      <c r="K37" s="39">
        <v>6</v>
      </c>
      <c r="L37" s="39">
        <v>250354</v>
      </c>
      <c r="M37" s="40">
        <v>0.55701187427552001</v>
      </c>
      <c r="N37" s="39">
        <v>372770</v>
      </c>
      <c r="O37" s="40">
        <v>0.82937487067785998</v>
      </c>
      <c r="P37" s="39">
        <v>429039</v>
      </c>
      <c r="Q37" s="40">
        <v>0.95456760238420002</v>
      </c>
      <c r="R37" s="39">
        <v>448832</v>
      </c>
      <c r="S37" s="40">
        <v>0.99860498955411003</v>
      </c>
      <c r="T37" s="41">
        <v>4.1137456364206697</v>
      </c>
    </row>
    <row r="38" spans="1:20" ht="12" customHeight="1" x14ac:dyDescent="0.25">
      <c r="A38" s="22" t="s">
        <v>49</v>
      </c>
      <c r="B38" s="35">
        <v>158880</v>
      </c>
      <c r="C38" s="35">
        <v>76478</v>
      </c>
      <c r="D38" s="35">
        <v>49136</v>
      </c>
      <c r="E38" s="35">
        <v>24157</v>
      </c>
      <c r="F38" s="35">
        <v>9109</v>
      </c>
      <c r="G38" s="35">
        <v>7801</v>
      </c>
      <c r="H38" s="35">
        <v>1000</v>
      </c>
      <c r="I38" s="35">
        <v>261</v>
      </c>
      <c r="J38" s="35">
        <v>42</v>
      </c>
      <c r="K38" s="35">
        <v>5</v>
      </c>
      <c r="L38" s="35">
        <v>76478</v>
      </c>
      <c r="M38" s="37">
        <v>0.48135699899294998</v>
      </c>
      <c r="N38" s="35">
        <v>125614</v>
      </c>
      <c r="O38" s="37">
        <v>0.79062185297080001</v>
      </c>
      <c r="P38" s="35">
        <v>149771</v>
      </c>
      <c r="Q38" s="37">
        <v>0.94266742195368003</v>
      </c>
      <c r="R38" s="35">
        <v>158572</v>
      </c>
      <c r="S38" s="37">
        <v>0.99806143001006997</v>
      </c>
      <c r="T38" s="36">
        <v>4.6572507552870102</v>
      </c>
    </row>
    <row r="39" spans="1:20" ht="12" customHeight="1" x14ac:dyDescent="0.25">
      <c r="A39" s="22" t="s">
        <v>50</v>
      </c>
      <c r="B39" s="35">
        <v>130992</v>
      </c>
      <c r="C39" s="35">
        <v>82489</v>
      </c>
      <c r="D39" s="35">
        <v>31827</v>
      </c>
      <c r="E39" s="35">
        <v>12944</v>
      </c>
      <c r="F39" s="35">
        <v>3732</v>
      </c>
      <c r="G39" s="35">
        <v>3294</v>
      </c>
      <c r="H39" s="35">
        <v>374</v>
      </c>
      <c r="I39" s="35">
        <v>61</v>
      </c>
      <c r="J39" s="35">
        <v>3</v>
      </c>
      <c r="K39" s="38">
        <v>0</v>
      </c>
      <c r="L39" s="35">
        <v>82489</v>
      </c>
      <c r="M39" s="37">
        <v>0.62972547941859003</v>
      </c>
      <c r="N39" s="35">
        <v>114316</v>
      </c>
      <c r="O39" s="37">
        <v>0.87269451569560996</v>
      </c>
      <c r="P39" s="35">
        <v>127260</v>
      </c>
      <c r="Q39" s="37">
        <v>0.97150971051667001</v>
      </c>
      <c r="R39" s="35">
        <v>130928</v>
      </c>
      <c r="S39" s="37">
        <v>0.99951142054477005</v>
      </c>
      <c r="T39" s="36">
        <v>3.4897169292781198</v>
      </c>
    </row>
    <row r="40" spans="1:20" ht="12" customHeight="1" x14ac:dyDescent="0.25">
      <c r="A40" s="22" t="s">
        <v>51</v>
      </c>
      <c r="B40" s="35">
        <v>159587</v>
      </c>
      <c r="C40" s="35">
        <v>91387</v>
      </c>
      <c r="D40" s="35">
        <v>41453</v>
      </c>
      <c r="E40" s="35">
        <v>19168</v>
      </c>
      <c r="F40" s="35">
        <v>7579</v>
      </c>
      <c r="G40" s="35">
        <v>6444</v>
      </c>
      <c r="H40" s="35">
        <v>880</v>
      </c>
      <c r="I40" s="35">
        <v>218</v>
      </c>
      <c r="J40" s="35">
        <v>36</v>
      </c>
      <c r="K40" s="35">
        <v>1</v>
      </c>
      <c r="L40" s="35">
        <v>91387</v>
      </c>
      <c r="M40" s="37">
        <v>0.57264689479719999</v>
      </c>
      <c r="N40" s="35">
        <v>132840</v>
      </c>
      <c r="O40" s="37">
        <v>0.83239862896101002</v>
      </c>
      <c r="P40" s="35">
        <v>152008</v>
      </c>
      <c r="Q40" s="37">
        <v>0.95250866298632997</v>
      </c>
      <c r="R40" s="35">
        <v>159332</v>
      </c>
      <c r="S40" s="37">
        <v>0.99840212548641005</v>
      </c>
      <c r="T40" s="36">
        <v>4.0848628021079403</v>
      </c>
    </row>
    <row r="41" spans="1:20" ht="12" customHeight="1" x14ac:dyDescent="0.25">
      <c r="A41" s="26" t="s">
        <v>39</v>
      </c>
      <c r="B41" s="39">
        <v>652019</v>
      </c>
      <c r="C41" s="39">
        <v>301566</v>
      </c>
      <c r="D41" s="39">
        <v>264474</v>
      </c>
      <c r="E41" s="39">
        <v>66145</v>
      </c>
      <c r="F41" s="39">
        <v>19834</v>
      </c>
      <c r="G41" s="39">
        <v>17320</v>
      </c>
      <c r="H41" s="39">
        <v>1983</v>
      </c>
      <c r="I41" s="39">
        <v>437</v>
      </c>
      <c r="J41" s="39">
        <v>68</v>
      </c>
      <c r="K41" s="39">
        <v>26</v>
      </c>
      <c r="L41" s="39">
        <v>301566</v>
      </c>
      <c r="M41" s="40">
        <v>0.46251106179420998</v>
      </c>
      <c r="N41" s="39">
        <v>566040</v>
      </c>
      <c r="O41" s="40">
        <v>0.86813421081288</v>
      </c>
      <c r="P41" s="39">
        <v>632185</v>
      </c>
      <c r="Q41" s="40">
        <v>0.96958064105494002</v>
      </c>
      <c r="R41" s="39">
        <v>651488</v>
      </c>
      <c r="S41" s="40">
        <v>0.99918560655441002</v>
      </c>
      <c r="T41" s="41">
        <v>4.0456075666506699</v>
      </c>
    </row>
    <row r="42" spans="1:20" ht="12" customHeight="1" x14ac:dyDescent="0.25">
      <c r="A42" s="22" t="s">
        <v>40</v>
      </c>
      <c r="B42" s="35">
        <v>57306</v>
      </c>
      <c r="C42" s="35">
        <v>7013</v>
      </c>
      <c r="D42" s="35">
        <v>15825</v>
      </c>
      <c r="E42" s="35">
        <v>20740</v>
      </c>
      <c r="F42" s="35">
        <v>13728</v>
      </c>
      <c r="G42" s="35">
        <v>11360</v>
      </c>
      <c r="H42" s="35">
        <v>1871</v>
      </c>
      <c r="I42" s="35">
        <v>423</v>
      </c>
      <c r="J42" s="35">
        <v>57</v>
      </c>
      <c r="K42" s="35">
        <v>17</v>
      </c>
      <c r="L42" s="35">
        <v>7013</v>
      </c>
      <c r="M42" s="37">
        <v>0.12237811049454</v>
      </c>
      <c r="N42" s="35">
        <v>22838</v>
      </c>
      <c r="O42" s="37">
        <v>0.39852720483020998</v>
      </c>
      <c r="P42" s="35">
        <v>43578</v>
      </c>
      <c r="Q42" s="37">
        <v>0.76044393257250997</v>
      </c>
      <c r="R42" s="35">
        <v>56809</v>
      </c>
      <c r="S42" s="37">
        <v>0.99132726067078003</v>
      </c>
      <c r="T42" s="36">
        <v>9.6915506229714197</v>
      </c>
    </row>
    <row r="43" spans="1:20" ht="12" customHeight="1" x14ac:dyDescent="0.25">
      <c r="A43" s="22" t="s">
        <v>41</v>
      </c>
      <c r="B43" s="35">
        <v>210</v>
      </c>
      <c r="C43" s="35">
        <v>87</v>
      </c>
      <c r="D43" s="35">
        <v>33</v>
      </c>
      <c r="E43" s="35">
        <v>46</v>
      </c>
      <c r="F43" s="35">
        <v>44</v>
      </c>
      <c r="G43" s="35">
        <v>26</v>
      </c>
      <c r="H43" s="35">
        <v>16</v>
      </c>
      <c r="I43" s="38">
        <v>0</v>
      </c>
      <c r="J43" s="35">
        <v>2</v>
      </c>
      <c r="K43" s="38">
        <v>0</v>
      </c>
      <c r="L43" s="35">
        <v>87</v>
      </c>
      <c r="M43" s="37">
        <v>0.41428571428570998</v>
      </c>
      <c r="N43" s="35">
        <v>120</v>
      </c>
      <c r="O43" s="37">
        <v>0.57142857142856995</v>
      </c>
      <c r="P43" s="35">
        <v>166</v>
      </c>
      <c r="Q43" s="37">
        <v>0.79047619047619</v>
      </c>
      <c r="R43" s="35">
        <v>208</v>
      </c>
      <c r="S43" s="37">
        <v>0.99047619047618995</v>
      </c>
      <c r="T43" s="36">
        <v>8.5571428571428605</v>
      </c>
    </row>
    <row r="44" spans="1:20" ht="12" customHeight="1" x14ac:dyDescent="0.25">
      <c r="A44" s="22" t="s">
        <v>42</v>
      </c>
      <c r="B44" s="35">
        <v>594503</v>
      </c>
      <c r="C44" s="35">
        <v>294466</v>
      </c>
      <c r="D44" s="35">
        <v>248616</v>
      </c>
      <c r="E44" s="35">
        <v>45359</v>
      </c>
      <c r="F44" s="35">
        <v>6062</v>
      </c>
      <c r="G44" s="35">
        <v>5934</v>
      </c>
      <c r="H44" s="35">
        <v>96</v>
      </c>
      <c r="I44" s="35">
        <v>14</v>
      </c>
      <c r="J44" s="35">
        <v>9</v>
      </c>
      <c r="K44" s="35">
        <v>9</v>
      </c>
      <c r="L44" s="35">
        <v>294466</v>
      </c>
      <c r="M44" s="37">
        <v>0.49531457368592002</v>
      </c>
      <c r="N44" s="35">
        <v>543082</v>
      </c>
      <c r="O44" s="37">
        <v>0.91350590325028003</v>
      </c>
      <c r="P44" s="35">
        <v>588441</v>
      </c>
      <c r="Q44" s="37">
        <v>0.98980324741842995</v>
      </c>
      <c r="R44" s="35">
        <v>594471</v>
      </c>
      <c r="S44" s="37">
        <v>0.99994617352645998</v>
      </c>
      <c r="T44" s="36">
        <v>3.4997838530671799</v>
      </c>
    </row>
    <row r="45" spans="1:20" ht="12" customHeight="1" x14ac:dyDescent="0.25">
      <c r="A45" s="26" t="s">
        <v>45</v>
      </c>
      <c r="B45" s="39">
        <v>5718</v>
      </c>
      <c r="C45" s="39">
        <v>3174</v>
      </c>
      <c r="D45" s="39">
        <v>1392</v>
      </c>
      <c r="E45" s="39">
        <v>555</v>
      </c>
      <c r="F45" s="39">
        <v>597</v>
      </c>
      <c r="G45" s="39">
        <v>246</v>
      </c>
      <c r="H45" s="39">
        <v>137</v>
      </c>
      <c r="I45" s="39">
        <v>114</v>
      </c>
      <c r="J45" s="39">
        <v>53</v>
      </c>
      <c r="K45" s="39">
        <v>47</v>
      </c>
      <c r="L45" s="39">
        <v>3174</v>
      </c>
      <c r="M45" s="40">
        <v>0.55508919202518003</v>
      </c>
      <c r="N45" s="39">
        <v>4566</v>
      </c>
      <c r="O45" s="40">
        <v>0.79853095487933001</v>
      </c>
      <c r="P45" s="39">
        <v>5121</v>
      </c>
      <c r="Q45" s="40">
        <v>0.89559286463799004</v>
      </c>
      <c r="R45" s="39">
        <v>5504</v>
      </c>
      <c r="S45" s="40">
        <v>0.96257432668764997</v>
      </c>
      <c r="T45" s="41">
        <v>6.7639034627492096</v>
      </c>
    </row>
    <row r="46" spans="1:20" ht="12" customHeight="1" x14ac:dyDescent="0.25">
      <c r="A46" s="22" t="s">
        <v>52</v>
      </c>
      <c r="B46" s="35">
        <v>3958</v>
      </c>
      <c r="C46" s="35">
        <v>2649</v>
      </c>
      <c r="D46" s="35">
        <v>985</v>
      </c>
      <c r="E46" s="35">
        <v>293</v>
      </c>
      <c r="F46" s="35">
        <v>31</v>
      </c>
      <c r="G46" s="35">
        <v>29</v>
      </c>
      <c r="H46" s="35">
        <v>1</v>
      </c>
      <c r="I46" s="35">
        <v>1</v>
      </c>
      <c r="J46" s="38">
        <v>0</v>
      </c>
      <c r="K46" s="38">
        <v>0</v>
      </c>
      <c r="L46" s="35">
        <v>2649</v>
      </c>
      <c r="M46" s="37">
        <v>0.66927741283477005</v>
      </c>
      <c r="N46" s="35">
        <v>3634</v>
      </c>
      <c r="O46" s="37">
        <v>0.91814047498736995</v>
      </c>
      <c r="P46" s="35">
        <v>3927</v>
      </c>
      <c r="Q46" s="37">
        <v>0.99216776149569996</v>
      </c>
      <c r="R46" s="35">
        <v>3957</v>
      </c>
      <c r="S46" s="37">
        <v>0.99974734714502</v>
      </c>
      <c r="T46" s="36">
        <v>2.9416371905002499</v>
      </c>
    </row>
    <row r="47" spans="1:20" ht="12" customHeight="1" x14ac:dyDescent="0.25">
      <c r="A47" s="22" t="s">
        <v>53</v>
      </c>
      <c r="B47" s="35">
        <v>566</v>
      </c>
      <c r="C47" s="35">
        <v>27</v>
      </c>
      <c r="D47" s="35">
        <v>24</v>
      </c>
      <c r="E47" s="35">
        <v>70</v>
      </c>
      <c r="F47" s="35">
        <v>445</v>
      </c>
      <c r="G47" s="35">
        <v>148</v>
      </c>
      <c r="H47" s="35">
        <v>130</v>
      </c>
      <c r="I47" s="35">
        <v>108</v>
      </c>
      <c r="J47" s="35">
        <v>49</v>
      </c>
      <c r="K47" s="35">
        <v>10</v>
      </c>
      <c r="L47" s="35">
        <v>27</v>
      </c>
      <c r="M47" s="37">
        <v>4.7703180212009998E-2</v>
      </c>
      <c r="N47" s="35">
        <v>51</v>
      </c>
      <c r="O47" s="37">
        <v>9.0106007067140004E-2</v>
      </c>
      <c r="P47" s="35">
        <v>121</v>
      </c>
      <c r="Q47" s="37">
        <v>0.21378091872791999</v>
      </c>
      <c r="R47" s="35">
        <v>399</v>
      </c>
      <c r="S47" s="37">
        <v>0.70494699646643</v>
      </c>
      <c r="T47" s="36">
        <v>30.580388692579501</v>
      </c>
    </row>
    <row r="48" spans="1:20" ht="12" customHeight="1" x14ac:dyDescent="0.25">
      <c r="A48" s="22" t="s">
        <v>54</v>
      </c>
      <c r="B48" s="35">
        <v>39</v>
      </c>
      <c r="C48" s="35">
        <v>30</v>
      </c>
      <c r="D48" s="35">
        <v>4</v>
      </c>
      <c r="E48" s="35">
        <v>5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5">
        <v>30</v>
      </c>
      <c r="M48" s="37">
        <v>0.76923076923077005</v>
      </c>
      <c r="N48" s="35">
        <v>34</v>
      </c>
      <c r="O48" s="37">
        <v>0.87179487179487003</v>
      </c>
      <c r="P48" s="35">
        <v>39</v>
      </c>
      <c r="Q48" s="37">
        <v>1</v>
      </c>
      <c r="R48" s="35">
        <v>39</v>
      </c>
      <c r="S48" s="37">
        <v>1</v>
      </c>
      <c r="T48" s="36">
        <v>2.7692307692307701</v>
      </c>
    </row>
    <row r="49" spans="1:20" ht="12" customHeight="1" x14ac:dyDescent="0.25">
      <c r="A49" s="22" t="s">
        <v>55</v>
      </c>
      <c r="B49" s="35">
        <v>1112</v>
      </c>
      <c r="C49" s="35">
        <v>464</v>
      </c>
      <c r="D49" s="35">
        <v>379</v>
      </c>
      <c r="E49" s="35">
        <v>187</v>
      </c>
      <c r="F49" s="35">
        <v>82</v>
      </c>
      <c r="G49" s="35">
        <v>69</v>
      </c>
      <c r="H49" s="35">
        <v>6</v>
      </c>
      <c r="I49" s="35">
        <v>5</v>
      </c>
      <c r="J49" s="35">
        <v>2</v>
      </c>
      <c r="K49" s="38">
        <v>0</v>
      </c>
      <c r="L49" s="35">
        <v>464</v>
      </c>
      <c r="M49" s="37">
        <v>0.41726618705036</v>
      </c>
      <c r="N49" s="35">
        <v>843</v>
      </c>
      <c r="O49" s="37">
        <v>0.75809352517985995</v>
      </c>
      <c r="P49" s="35">
        <v>1030</v>
      </c>
      <c r="Q49" s="37">
        <v>0.92625899280575996</v>
      </c>
      <c r="R49" s="35">
        <v>1105</v>
      </c>
      <c r="S49" s="37">
        <v>0.99370503597121995</v>
      </c>
      <c r="T49" s="36">
        <v>5.3080035971223003</v>
      </c>
    </row>
    <row r="50" spans="1:20" ht="12" customHeight="1" x14ac:dyDescent="0.25">
      <c r="A50" s="22" t="s">
        <v>56</v>
      </c>
      <c r="B50" s="35">
        <v>43</v>
      </c>
      <c r="C50" s="35">
        <v>4</v>
      </c>
      <c r="D50" s="38">
        <v>0</v>
      </c>
      <c r="E50" s="38">
        <v>0</v>
      </c>
      <c r="F50" s="35">
        <v>39</v>
      </c>
      <c r="G50" s="38">
        <v>0</v>
      </c>
      <c r="H50" s="38">
        <v>0</v>
      </c>
      <c r="I50" s="38">
        <v>0</v>
      </c>
      <c r="J50" s="35">
        <v>2</v>
      </c>
      <c r="K50" s="35">
        <v>37</v>
      </c>
      <c r="L50" s="35">
        <v>4</v>
      </c>
      <c r="M50" s="37">
        <v>9.3023255813950004E-2</v>
      </c>
      <c r="N50" s="35">
        <v>4</v>
      </c>
      <c r="O50" s="37">
        <v>9.3023255813950004E-2</v>
      </c>
      <c r="P50" s="35">
        <v>4</v>
      </c>
      <c r="Q50" s="37">
        <v>9.3023255813950004E-2</v>
      </c>
      <c r="R50" s="35">
        <v>4</v>
      </c>
      <c r="S50" s="37">
        <v>9.3023255813950004E-2</v>
      </c>
      <c r="T50" s="36">
        <v>86.3720930232558</v>
      </c>
    </row>
    <row r="51" spans="1:20" ht="12.75" customHeight="1" x14ac:dyDescent="0.25">
      <c r="A51" s="58" t="s">
        <v>62</v>
      </c>
      <c r="P51" s="18"/>
    </row>
    <row r="52" spans="1:20" ht="12.75" customHeight="1" x14ac:dyDescent="0.25"/>
    <row r="53" spans="1:20" ht="12.75" customHeight="1" x14ac:dyDescent="0.25">
      <c r="A53" s="17" t="s">
        <v>22</v>
      </c>
    </row>
    <row r="54" spans="1:20" ht="12.75" customHeight="1" x14ac:dyDescent="0.25">
      <c r="A54" s="17" t="s">
        <v>23</v>
      </c>
    </row>
    <row r="55" spans="1:20" ht="12.75" customHeight="1" x14ac:dyDescent="0.25">
      <c r="A55" s="17" t="s">
        <v>24</v>
      </c>
      <c r="P55" s="18" t="s">
        <v>25</v>
      </c>
    </row>
    <row r="56" spans="1:20" x14ac:dyDescent="0.25">
      <c r="P56" s="18" t="s">
        <v>26</v>
      </c>
    </row>
    <row r="57" spans="1:20" x14ac:dyDescent="0.25">
      <c r="P57" s="18" t="s">
        <v>27</v>
      </c>
    </row>
  </sheetData>
  <autoFilter ref="A4:A54"/>
  <mergeCells count="7">
    <mergeCell ref="R4:S4"/>
    <mergeCell ref="A4:A5"/>
    <mergeCell ref="B5:K5"/>
    <mergeCell ref="A2:T2"/>
    <mergeCell ref="L4:M4"/>
    <mergeCell ref="N4:O4"/>
    <mergeCell ref="P4:Q4"/>
  </mergeCells>
  <pageMargins left="0.23622047244094491" right="0.23622047244094491" top="0.74803149606299213" bottom="0.17" header="0.31496062992125984" footer="0.31496062992125984"/>
  <pageSetup paperSize="9" scale="68" fitToHeight="0" orientation="landscape" r:id="rId1"/>
  <headerFooter alignWithMargins="0">
    <oddHeader>&amp;LWydział Statystycznej Informacji Zarządczej
Departament Strategii i Funduszy Europejskich
Ministerstwo Sprawiedliwości &amp;R&amp;D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8"/>
  <sheetViews>
    <sheetView workbookViewId="0">
      <selection activeCell="L13" sqref="L13"/>
    </sheetView>
  </sheetViews>
  <sheetFormatPr defaultRowHeight="15" x14ac:dyDescent="0.25"/>
  <cols>
    <col min="1" max="1" width="44.28515625" customWidth="1"/>
    <col min="2" max="2" width="8.42578125" customWidth="1"/>
    <col min="4" max="4" width="8.7109375" customWidth="1"/>
    <col min="6" max="6" width="10.28515625" customWidth="1"/>
    <col min="8" max="8" width="7.5703125" customWidth="1"/>
    <col min="9" max="9" width="7.85546875" customWidth="1"/>
    <col min="10" max="10" width="8.28515625" customWidth="1"/>
    <col min="11" max="11" width="7.5703125" customWidth="1"/>
    <col min="12" max="19" width="8.28515625" customWidth="1"/>
    <col min="20" max="20" width="12.42578125" customWidth="1"/>
  </cols>
  <sheetData>
    <row r="2" spans="1:20" x14ac:dyDescent="0.25">
      <c r="A2" s="135" t="s">
        <v>65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6.75" customHeight="1" x14ac:dyDescent="0.25"/>
    <row r="4" spans="1:20" ht="60" x14ac:dyDescent="0.25">
      <c r="A4" s="146" t="s">
        <v>17</v>
      </c>
      <c r="B4" s="7" t="s">
        <v>0</v>
      </c>
      <c r="C4" s="1" t="s">
        <v>1</v>
      </c>
      <c r="D4" s="1" t="s">
        <v>2</v>
      </c>
      <c r="E4" s="1" t="s">
        <v>3</v>
      </c>
      <c r="F4" s="7" t="s">
        <v>18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47" t="s">
        <v>9</v>
      </c>
      <c r="M4" s="147"/>
      <c r="N4" s="147" t="s">
        <v>10</v>
      </c>
      <c r="O4" s="147"/>
      <c r="P4" s="147" t="s">
        <v>11</v>
      </c>
      <c r="Q4" s="147"/>
      <c r="R4" s="147" t="s">
        <v>12</v>
      </c>
      <c r="S4" s="147"/>
      <c r="T4" s="92" t="s">
        <v>68</v>
      </c>
    </row>
    <row r="5" spans="1:20" x14ac:dyDescent="0.25">
      <c r="A5" s="146"/>
      <c r="B5" s="148" t="s">
        <v>13</v>
      </c>
      <c r="C5" s="149"/>
      <c r="D5" s="149"/>
      <c r="E5" s="149"/>
      <c r="F5" s="149"/>
      <c r="G5" s="149"/>
      <c r="H5" s="149"/>
      <c r="I5" s="149"/>
      <c r="J5" s="149"/>
      <c r="K5" s="150"/>
      <c r="L5" s="2" t="s">
        <v>14</v>
      </c>
      <c r="M5" s="2" t="s">
        <v>15</v>
      </c>
      <c r="N5" s="2" t="s">
        <v>14</v>
      </c>
      <c r="O5" s="2" t="s">
        <v>15</v>
      </c>
      <c r="P5" s="2" t="s">
        <v>14</v>
      </c>
      <c r="Q5" s="2" t="s">
        <v>15</v>
      </c>
      <c r="R5" s="2" t="s">
        <v>14</v>
      </c>
      <c r="S5" s="2" t="s">
        <v>15</v>
      </c>
      <c r="T5" s="2" t="s">
        <v>16</v>
      </c>
    </row>
    <row r="6" spans="1:20" x14ac:dyDescent="0.25">
      <c r="A6" s="19" t="s">
        <v>19</v>
      </c>
      <c r="B6" s="14">
        <v>6293644</v>
      </c>
      <c r="C6" s="14">
        <v>3519652</v>
      </c>
      <c r="D6" s="14">
        <v>1942990</v>
      </c>
      <c r="E6" s="14">
        <v>548626</v>
      </c>
      <c r="F6" s="14">
        <v>282376</v>
      </c>
      <c r="G6" s="14">
        <v>219422</v>
      </c>
      <c r="H6" s="14">
        <v>39557</v>
      </c>
      <c r="I6" s="14">
        <v>15503</v>
      </c>
      <c r="J6" s="14">
        <v>4832</v>
      </c>
      <c r="K6" s="14">
        <v>3062</v>
      </c>
      <c r="L6" s="14">
        <v>3519652</v>
      </c>
      <c r="M6" s="15">
        <v>0.55923913078020004</v>
      </c>
      <c r="N6" s="14">
        <v>5462642</v>
      </c>
      <c r="O6" s="15">
        <v>0.86796170866988998</v>
      </c>
      <c r="P6" s="14">
        <v>6011268</v>
      </c>
      <c r="Q6" s="15">
        <v>0.95513314702897001</v>
      </c>
      <c r="R6" s="14">
        <v>6270247</v>
      </c>
      <c r="S6" s="15">
        <v>0.99628243987108001</v>
      </c>
      <c r="T6" s="16">
        <v>4.0535920048862</v>
      </c>
    </row>
    <row r="7" spans="1:20" x14ac:dyDescent="0.25">
      <c r="A7" s="20" t="s">
        <v>20</v>
      </c>
      <c r="B7" s="11">
        <v>280098</v>
      </c>
      <c r="C7" s="11">
        <v>98526</v>
      </c>
      <c r="D7" s="11">
        <v>78358</v>
      </c>
      <c r="E7" s="11">
        <v>64660</v>
      </c>
      <c r="F7" s="11">
        <v>38554</v>
      </c>
      <c r="G7" s="11">
        <v>28601</v>
      </c>
      <c r="H7" s="11">
        <v>5964</v>
      </c>
      <c r="I7" s="11">
        <v>2384</v>
      </c>
      <c r="J7" s="11">
        <v>1214</v>
      </c>
      <c r="K7" s="11">
        <v>391</v>
      </c>
      <c r="L7" s="11">
        <v>98526</v>
      </c>
      <c r="M7" s="12">
        <v>0.35175545701861</v>
      </c>
      <c r="N7" s="11">
        <v>176884</v>
      </c>
      <c r="O7" s="12">
        <v>0.63150754378825003</v>
      </c>
      <c r="P7" s="11">
        <v>241544</v>
      </c>
      <c r="Q7" s="12">
        <v>0.86235531849567004</v>
      </c>
      <c r="R7" s="11">
        <v>276109</v>
      </c>
      <c r="S7" s="12">
        <v>0.98575855593398998</v>
      </c>
      <c r="T7" s="13">
        <v>7.2215367478525403</v>
      </c>
    </row>
    <row r="8" spans="1:20" x14ac:dyDescent="0.25">
      <c r="A8" s="21" t="s">
        <v>28</v>
      </c>
      <c r="B8" s="8">
        <v>147907</v>
      </c>
      <c r="C8" s="8">
        <v>54389</v>
      </c>
      <c r="D8" s="8">
        <v>43541</v>
      </c>
      <c r="E8" s="8">
        <v>30524</v>
      </c>
      <c r="F8" s="8">
        <v>19453</v>
      </c>
      <c r="G8" s="8">
        <v>14345</v>
      </c>
      <c r="H8" s="8">
        <v>3150</v>
      </c>
      <c r="I8" s="8">
        <v>1345</v>
      </c>
      <c r="J8" s="8">
        <v>398</v>
      </c>
      <c r="K8" s="8">
        <v>215</v>
      </c>
      <c r="L8" s="8">
        <v>54389</v>
      </c>
      <c r="M8" s="9">
        <v>0.36772431325089</v>
      </c>
      <c r="N8" s="8">
        <v>97930</v>
      </c>
      <c r="O8" s="9">
        <v>0.66210524180734998</v>
      </c>
      <c r="P8" s="8">
        <v>128454</v>
      </c>
      <c r="Q8" s="9">
        <v>0.86847816533361999</v>
      </c>
      <c r="R8" s="8">
        <v>145949</v>
      </c>
      <c r="S8" s="9">
        <v>0.98676195176699</v>
      </c>
      <c r="T8" s="10">
        <v>6.90425740499097</v>
      </c>
    </row>
    <row r="9" spans="1:20" ht="12" customHeight="1" x14ac:dyDescent="0.25">
      <c r="A9" s="22" t="s">
        <v>29</v>
      </c>
      <c r="B9" s="3">
        <v>113956</v>
      </c>
      <c r="C9" s="3">
        <v>34951</v>
      </c>
      <c r="D9" s="3">
        <v>35435</v>
      </c>
      <c r="E9" s="3">
        <v>25399</v>
      </c>
      <c r="F9" s="3">
        <v>18171</v>
      </c>
      <c r="G9" s="3">
        <v>13249</v>
      </c>
      <c r="H9" s="3">
        <v>3016</v>
      </c>
      <c r="I9" s="3">
        <v>1307</v>
      </c>
      <c r="J9" s="3">
        <v>387</v>
      </c>
      <c r="K9" s="3">
        <v>212</v>
      </c>
      <c r="L9" s="3">
        <v>34951</v>
      </c>
      <c r="M9" s="4">
        <v>0.30670609709009999</v>
      </c>
      <c r="N9" s="3">
        <v>70386</v>
      </c>
      <c r="O9" s="4">
        <v>0.61765944750604995</v>
      </c>
      <c r="P9" s="3">
        <v>95785</v>
      </c>
      <c r="Q9" s="4">
        <v>0.84054371862823996</v>
      </c>
      <c r="R9" s="3">
        <v>112050</v>
      </c>
      <c r="S9" s="4">
        <v>0.98327424620029003</v>
      </c>
      <c r="T9" s="5">
        <v>7.7460686580785598</v>
      </c>
    </row>
    <row r="10" spans="1:20" ht="12" customHeight="1" x14ac:dyDescent="0.25">
      <c r="A10" s="22" t="s">
        <v>30</v>
      </c>
      <c r="B10" s="3">
        <v>86</v>
      </c>
      <c r="C10" s="3">
        <v>13</v>
      </c>
      <c r="D10" s="3">
        <v>7</v>
      </c>
      <c r="E10" s="3">
        <v>30</v>
      </c>
      <c r="F10" s="3">
        <v>36</v>
      </c>
      <c r="G10" s="3">
        <v>21</v>
      </c>
      <c r="H10" s="3">
        <v>9</v>
      </c>
      <c r="I10" s="3">
        <v>6</v>
      </c>
      <c r="J10" s="6">
        <v>0</v>
      </c>
      <c r="K10" s="6">
        <v>0</v>
      </c>
      <c r="L10" s="3">
        <v>13</v>
      </c>
      <c r="M10" s="4">
        <v>0.15116279069767</v>
      </c>
      <c r="N10" s="3">
        <v>20</v>
      </c>
      <c r="O10" s="4">
        <v>0.23255813953488</v>
      </c>
      <c r="P10" s="3">
        <v>50</v>
      </c>
      <c r="Q10" s="4">
        <v>0.58139534883721</v>
      </c>
      <c r="R10" s="3">
        <v>80</v>
      </c>
      <c r="S10" s="4">
        <v>0.93023255813952999</v>
      </c>
      <c r="T10" s="5">
        <v>14.616279069767399</v>
      </c>
    </row>
    <row r="11" spans="1:20" ht="12" customHeight="1" x14ac:dyDescent="0.25">
      <c r="A11" s="22" t="s">
        <v>31</v>
      </c>
      <c r="B11" s="3">
        <v>13989</v>
      </c>
      <c r="C11" s="3">
        <v>4228</v>
      </c>
      <c r="D11" s="3">
        <v>5067</v>
      </c>
      <c r="E11" s="3">
        <v>3875</v>
      </c>
      <c r="F11" s="3">
        <v>819</v>
      </c>
      <c r="G11" s="3">
        <v>715</v>
      </c>
      <c r="H11" s="3">
        <v>79</v>
      </c>
      <c r="I11" s="3">
        <v>20</v>
      </c>
      <c r="J11" s="3">
        <v>5</v>
      </c>
      <c r="K11" s="6">
        <v>0</v>
      </c>
      <c r="L11" s="3">
        <v>4228</v>
      </c>
      <c r="M11" s="4">
        <v>0.30223747229966003</v>
      </c>
      <c r="N11" s="3">
        <v>9295</v>
      </c>
      <c r="O11" s="4">
        <v>0.66445063978841001</v>
      </c>
      <c r="P11" s="3">
        <v>13170</v>
      </c>
      <c r="Q11" s="4">
        <v>0.94145399957108999</v>
      </c>
      <c r="R11" s="3">
        <v>13964</v>
      </c>
      <c r="S11" s="4">
        <v>0.99821288154979004</v>
      </c>
      <c r="T11" s="5">
        <v>5.7622775037529497</v>
      </c>
    </row>
    <row r="12" spans="1:20" ht="12" customHeight="1" x14ac:dyDescent="0.25">
      <c r="A12" s="22" t="s">
        <v>32</v>
      </c>
      <c r="B12" s="3">
        <v>9139</v>
      </c>
      <c r="C12" s="3">
        <v>7016</v>
      </c>
      <c r="D12" s="3">
        <v>1516</v>
      </c>
      <c r="E12" s="3">
        <v>491</v>
      </c>
      <c r="F12" s="3">
        <v>116</v>
      </c>
      <c r="G12" s="3">
        <v>106</v>
      </c>
      <c r="H12" s="3">
        <v>5</v>
      </c>
      <c r="I12" s="3">
        <v>1</v>
      </c>
      <c r="J12" s="3">
        <v>2</v>
      </c>
      <c r="K12" s="3">
        <v>2</v>
      </c>
      <c r="L12" s="3">
        <v>7016</v>
      </c>
      <c r="M12" s="4">
        <v>0.76769887296202999</v>
      </c>
      <c r="N12" s="3">
        <v>8532</v>
      </c>
      <c r="O12" s="4">
        <v>0.93358135463398995</v>
      </c>
      <c r="P12" s="3">
        <v>9023</v>
      </c>
      <c r="Q12" s="4">
        <v>0.98730714520188001</v>
      </c>
      <c r="R12" s="3">
        <v>9134</v>
      </c>
      <c r="S12" s="4">
        <v>0.99945289418974004</v>
      </c>
      <c r="T12" s="5">
        <v>2.65007112375533</v>
      </c>
    </row>
    <row r="13" spans="1:20" ht="12" customHeight="1" x14ac:dyDescent="0.25">
      <c r="A13" s="22" t="s">
        <v>33</v>
      </c>
      <c r="B13" s="3">
        <v>10737</v>
      </c>
      <c r="C13" s="3">
        <v>8181</v>
      </c>
      <c r="D13" s="3">
        <v>1516</v>
      </c>
      <c r="E13" s="3">
        <v>729</v>
      </c>
      <c r="F13" s="3">
        <v>311</v>
      </c>
      <c r="G13" s="3">
        <v>254</v>
      </c>
      <c r="H13" s="3">
        <v>41</v>
      </c>
      <c r="I13" s="3">
        <v>11</v>
      </c>
      <c r="J13" s="3">
        <v>4</v>
      </c>
      <c r="K13" s="3">
        <v>1</v>
      </c>
      <c r="L13" s="3">
        <v>8181</v>
      </c>
      <c r="M13" s="4">
        <v>0.76194467728416004</v>
      </c>
      <c r="N13" s="3">
        <v>9697</v>
      </c>
      <c r="O13" s="4">
        <v>0.90313867933314995</v>
      </c>
      <c r="P13" s="3">
        <v>10426</v>
      </c>
      <c r="Q13" s="4">
        <v>0.97103473968520004</v>
      </c>
      <c r="R13" s="3">
        <v>10721</v>
      </c>
      <c r="S13" s="4">
        <v>0.99850982583588999</v>
      </c>
      <c r="T13" s="5">
        <v>3.0169041631740701</v>
      </c>
    </row>
    <row r="14" spans="1:20" x14ac:dyDescent="0.25">
      <c r="A14" s="21" t="s">
        <v>34</v>
      </c>
      <c r="B14" s="8">
        <v>5127</v>
      </c>
      <c r="C14" s="8">
        <v>1867</v>
      </c>
      <c r="D14" s="8">
        <v>1461</v>
      </c>
      <c r="E14" s="8">
        <v>991</v>
      </c>
      <c r="F14" s="8">
        <v>808</v>
      </c>
      <c r="G14" s="8">
        <v>390</v>
      </c>
      <c r="H14" s="8">
        <v>137</v>
      </c>
      <c r="I14" s="8">
        <v>137</v>
      </c>
      <c r="J14" s="8">
        <v>57</v>
      </c>
      <c r="K14" s="8">
        <v>87</v>
      </c>
      <c r="L14" s="8">
        <v>1867</v>
      </c>
      <c r="M14" s="9">
        <v>0.36415057538522</v>
      </c>
      <c r="N14" s="8">
        <v>3328</v>
      </c>
      <c r="O14" s="9">
        <v>0.64911254144723995</v>
      </c>
      <c r="P14" s="8">
        <v>4319</v>
      </c>
      <c r="Q14" s="9">
        <v>0.84240296469669995</v>
      </c>
      <c r="R14" s="8">
        <v>4846</v>
      </c>
      <c r="S14" s="9">
        <v>0.94519212014822995</v>
      </c>
      <c r="T14" s="10">
        <v>9.5178466939730804</v>
      </c>
    </row>
    <row r="15" spans="1:20" ht="12" customHeight="1" x14ac:dyDescent="0.25">
      <c r="A15" s="22" t="s">
        <v>35</v>
      </c>
      <c r="B15" s="3">
        <v>5127</v>
      </c>
      <c r="C15" s="3">
        <v>1867</v>
      </c>
      <c r="D15" s="3">
        <v>1461</v>
      </c>
      <c r="E15" s="3">
        <v>991</v>
      </c>
      <c r="F15" s="3">
        <v>808</v>
      </c>
      <c r="G15" s="3">
        <v>390</v>
      </c>
      <c r="H15" s="3">
        <v>137</v>
      </c>
      <c r="I15" s="3">
        <v>137</v>
      </c>
      <c r="J15" s="3">
        <v>57</v>
      </c>
      <c r="K15" s="3">
        <v>87</v>
      </c>
      <c r="L15" s="3">
        <v>1867</v>
      </c>
      <c r="M15" s="4">
        <v>0.36415057538522</v>
      </c>
      <c r="N15" s="3">
        <v>3328</v>
      </c>
      <c r="O15" s="4">
        <v>0.64911254144723995</v>
      </c>
      <c r="P15" s="3">
        <v>4319</v>
      </c>
      <c r="Q15" s="4">
        <v>0.84240296469669995</v>
      </c>
      <c r="R15" s="3">
        <v>4846</v>
      </c>
      <c r="S15" s="4">
        <v>0.94519212014822995</v>
      </c>
      <c r="T15" s="5">
        <v>9.5178466939730804</v>
      </c>
    </row>
    <row r="16" spans="1:20" x14ac:dyDescent="0.25">
      <c r="A16" s="21" t="s">
        <v>36</v>
      </c>
      <c r="B16" s="8">
        <v>102207</v>
      </c>
      <c r="C16" s="8">
        <v>27463</v>
      </c>
      <c r="D16" s="8">
        <v>29204</v>
      </c>
      <c r="E16" s="8">
        <v>29687</v>
      </c>
      <c r="F16" s="8">
        <v>15853</v>
      </c>
      <c r="G16" s="8">
        <v>12177</v>
      </c>
      <c r="H16" s="8">
        <v>2242</v>
      </c>
      <c r="I16" s="8">
        <v>653</v>
      </c>
      <c r="J16" s="8">
        <v>716</v>
      </c>
      <c r="K16" s="8">
        <v>65</v>
      </c>
      <c r="L16" s="8">
        <v>27463</v>
      </c>
      <c r="M16" s="9">
        <v>0.26869979551303003</v>
      </c>
      <c r="N16" s="8">
        <v>56667</v>
      </c>
      <c r="O16" s="9">
        <v>0.55443364935865003</v>
      </c>
      <c r="P16" s="8">
        <v>86354</v>
      </c>
      <c r="Q16" s="9">
        <v>0.84489320692320002</v>
      </c>
      <c r="R16" s="8">
        <v>100773</v>
      </c>
      <c r="S16" s="9">
        <v>0.98596964982829005</v>
      </c>
      <c r="T16" s="10">
        <v>8.0197393524905305</v>
      </c>
    </row>
    <row r="17" spans="1:20" ht="12" customHeight="1" x14ac:dyDescent="0.25">
      <c r="A17" s="22" t="s">
        <v>37</v>
      </c>
      <c r="B17" s="3">
        <v>100829</v>
      </c>
      <c r="C17" s="3">
        <v>26806</v>
      </c>
      <c r="D17" s="3">
        <v>29001</v>
      </c>
      <c r="E17" s="3">
        <v>29496</v>
      </c>
      <c r="F17" s="3">
        <v>15526</v>
      </c>
      <c r="G17" s="3">
        <v>12009</v>
      </c>
      <c r="H17" s="3">
        <v>2170</v>
      </c>
      <c r="I17" s="3">
        <v>598</v>
      </c>
      <c r="J17" s="3">
        <v>704</v>
      </c>
      <c r="K17" s="3">
        <v>45</v>
      </c>
      <c r="L17" s="3">
        <v>26806</v>
      </c>
      <c r="M17" s="4">
        <v>0.26585605331799</v>
      </c>
      <c r="N17" s="3">
        <v>55807</v>
      </c>
      <c r="O17" s="4">
        <v>0.55348163722737997</v>
      </c>
      <c r="P17" s="3">
        <v>85303</v>
      </c>
      <c r="Q17" s="4">
        <v>0.84601652302413</v>
      </c>
      <c r="R17" s="3">
        <v>99482</v>
      </c>
      <c r="S17" s="4">
        <v>0.98664074819743997</v>
      </c>
      <c r="T17" s="5">
        <v>7.9875383074313904</v>
      </c>
    </row>
    <row r="18" spans="1:20" ht="12" customHeight="1" x14ac:dyDescent="0.25">
      <c r="A18" s="22" t="s">
        <v>38</v>
      </c>
      <c r="B18" s="3">
        <v>1378</v>
      </c>
      <c r="C18" s="3">
        <v>657</v>
      </c>
      <c r="D18" s="3">
        <v>203</v>
      </c>
      <c r="E18" s="3">
        <v>191</v>
      </c>
      <c r="F18" s="3">
        <v>327</v>
      </c>
      <c r="G18" s="3">
        <v>168</v>
      </c>
      <c r="H18" s="3">
        <v>72</v>
      </c>
      <c r="I18" s="3">
        <v>55</v>
      </c>
      <c r="J18" s="3">
        <v>12</v>
      </c>
      <c r="K18" s="3">
        <v>20</v>
      </c>
      <c r="L18" s="3">
        <v>657</v>
      </c>
      <c r="M18" s="4">
        <v>0.47677793904208998</v>
      </c>
      <c r="N18" s="3">
        <v>860</v>
      </c>
      <c r="O18" s="4">
        <v>0.62409288824383002</v>
      </c>
      <c r="P18" s="3">
        <v>1051</v>
      </c>
      <c r="Q18" s="4">
        <v>0.76269956458636001</v>
      </c>
      <c r="R18" s="3">
        <v>1291</v>
      </c>
      <c r="S18" s="4">
        <v>0.93686502177067998</v>
      </c>
      <c r="T18" s="5">
        <v>10.375907111756201</v>
      </c>
    </row>
    <row r="19" spans="1:20" x14ac:dyDescent="0.25">
      <c r="A19" s="21" t="s">
        <v>39</v>
      </c>
      <c r="B19" s="8">
        <v>24857</v>
      </c>
      <c r="C19" s="8">
        <v>14807</v>
      </c>
      <c r="D19" s="8">
        <v>4152</v>
      </c>
      <c r="E19" s="8">
        <v>3458</v>
      </c>
      <c r="F19" s="8">
        <v>2440</v>
      </c>
      <c r="G19" s="8">
        <v>1689</v>
      </c>
      <c r="H19" s="8">
        <v>435</v>
      </c>
      <c r="I19" s="8">
        <v>249</v>
      </c>
      <c r="J19" s="8">
        <v>43</v>
      </c>
      <c r="K19" s="8">
        <v>24</v>
      </c>
      <c r="L19" s="8">
        <v>14807</v>
      </c>
      <c r="M19" s="9">
        <v>0.59568733153638997</v>
      </c>
      <c r="N19" s="8">
        <v>18959</v>
      </c>
      <c r="O19" s="9">
        <v>0.76272277426881996</v>
      </c>
      <c r="P19" s="8">
        <v>22417</v>
      </c>
      <c r="Q19" s="9">
        <v>0.90183851631331002</v>
      </c>
      <c r="R19" s="8">
        <v>24541</v>
      </c>
      <c r="S19" s="9">
        <v>0.98728728326024995</v>
      </c>
      <c r="T19" s="10">
        <v>5.3537635273765902</v>
      </c>
    </row>
    <row r="20" spans="1:20" ht="12" customHeight="1" x14ac:dyDescent="0.25">
      <c r="A20" s="22" t="s">
        <v>40</v>
      </c>
      <c r="B20" s="3">
        <v>8728</v>
      </c>
      <c r="C20" s="3">
        <v>1562</v>
      </c>
      <c r="D20" s="3">
        <v>2155</v>
      </c>
      <c r="E20" s="3">
        <v>2736</v>
      </c>
      <c r="F20" s="3">
        <v>2275</v>
      </c>
      <c r="G20" s="3">
        <v>1544</v>
      </c>
      <c r="H20" s="3">
        <v>422</v>
      </c>
      <c r="I20" s="3">
        <v>245</v>
      </c>
      <c r="J20" s="3">
        <v>42</v>
      </c>
      <c r="K20" s="3">
        <v>22</v>
      </c>
      <c r="L20" s="3">
        <v>1562</v>
      </c>
      <c r="M20" s="4">
        <v>0.17896425297891999</v>
      </c>
      <c r="N20" s="3">
        <v>3717</v>
      </c>
      <c r="O20" s="4">
        <v>0.42587076076994002</v>
      </c>
      <c r="P20" s="3">
        <v>6453</v>
      </c>
      <c r="Q20" s="4">
        <v>0.73934463794684002</v>
      </c>
      <c r="R20" s="3">
        <v>8419</v>
      </c>
      <c r="S20" s="4">
        <v>0.96459670027498001</v>
      </c>
      <c r="T20" s="5">
        <v>10.8002406049496</v>
      </c>
    </row>
    <row r="21" spans="1:20" ht="12" customHeight="1" x14ac:dyDescent="0.25">
      <c r="A21" s="22" t="s">
        <v>41</v>
      </c>
      <c r="B21" s="3">
        <v>18</v>
      </c>
      <c r="C21" s="3">
        <v>12</v>
      </c>
      <c r="D21" s="3">
        <v>1</v>
      </c>
      <c r="E21" s="3">
        <v>2</v>
      </c>
      <c r="F21" s="3">
        <v>3</v>
      </c>
      <c r="G21" s="6">
        <v>0</v>
      </c>
      <c r="H21" s="3">
        <v>1</v>
      </c>
      <c r="I21" s="6">
        <v>0</v>
      </c>
      <c r="J21" s="3">
        <v>1</v>
      </c>
      <c r="K21" s="3">
        <v>1</v>
      </c>
      <c r="L21" s="3">
        <v>12</v>
      </c>
      <c r="M21" s="4">
        <v>0.66666666666666996</v>
      </c>
      <c r="N21" s="3">
        <v>13</v>
      </c>
      <c r="O21" s="4">
        <v>0.72222222222221999</v>
      </c>
      <c r="P21" s="3">
        <v>15</v>
      </c>
      <c r="Q21" s="4">
        <v>0.83333333333333004</v>
      </c>
      <c r="R21" s="3">
        <v>16</v>
      </c>
      <c r="S21" s="4">
        <v>0.88888888888888995</v>
      </c>
      <c r="T21" s="5">
        <v>13.5833333333333</v>
      </c>
    </row>
    <row r="22" spans="1:20" ht="12" customHeight="1" x14ac:dyDescent="0.25">
      <c r="A22" s="22" t="s">
        <v>42</v>
      </c>
      <c r="B22" s="3">
        <v>16111</v>
      </c>
      <c r="C22" s="3">
        <v>13233</v>
      </c>
      <c r="D22" s="3">
        <v>1996</v>
      </c>
      <c r="E22" s="3">
        <v>720</v>
      </c>
      <c r="F22" s="3">
        <v>162</v>
      </c>
      <c r="G22" s="3">
        <v>145</v>
      </c>
      <c r="H22" s="3">
        <v>12</v>
      </c>
      <c r="I22" s="3">
        <v>4</v>
      </c>
      <c r="J22" s="6">
        <v>0</v>
      </c>
      <c r="K22" s="3">
        <v>1</v>
      </c>
      <c r="L22" s="3">
        <v>13233</v>
      </c>
      <c r="M22" s="4">
        <v>0.82136428527092997</v>
      </c>
      <c r="N22" s="3">
        <v>15229</v>
      </c>
      <c r="O22" s="4">
        <v>0.94525479486065001</v>
      </c>
      <c r="P22" s="3">
        <v>15949</v>
      </c>
      <c r="Q22" s="4">
        <v>0.98994475823970995</v>
      </c>
      <c r="R22" s="3">
        <v>16106</v>
      </c>
      <c r="S22" s="4">
        <v>0.99968965303209001</v>
      </c>
      <c r="T22" s="5">
        <v>2.3939854757618999</v>
      </c>
    </row>
    <row r="23" spans="1:20" x14ac:dyDescent="0.25">
      <c r="A23" s="20" t="s">
        <v>21</v>
      </c>
      <c r="B23" s="11">
        <v>6013546</v>
      </c>
      <c r="C23" s="11">
        <v>3421126</v>
      </c>
      <c r="D23" s="11">
        <v>1864632</v>
      </c>
      <c r="E23" s="11">
        <v>483966</v>
      </c>
      <c r="F23" s="11">
        <v>243822</v>
      </c>
      <c r="G23" s="11">
        <v>190821</v>
      </c>
      <c r="H23" s="11">
        <v>33593</v>
      </c>
      <c r="I23" s="11">
        <v>13119</v>
      </c>
      <c r="J23" s="11">
        <v>3618</v>
      </c>
      <c r="K23" s="11">
        <v>2671</v>
      </c>
      <c r="L23" s="11">
        <v>3421126</v>
      </c>
      <c r="M23" s="12">
        <v>0.56890327271131003</v>
      </c>
      <c r="N23" s="11">
        <v>5285758</v>
      </c>
      <c r="O23" s="12">
        <v>0.87897523358098995</v>
      </c>
      <c r="P23" s="11">
        <v>5769724</v>
      </c>
      <c r="Q23" s="12">
        <v>0.95945453813772996</v>
      </c>
      <c r="R23" s="11">
        <v>5994138</v>
      </c>
      <c r="S23" s="12">
        <v>0.99677261968230002</v>
      </c>
      <c r="T23" s="13">
        <v>3.9060359727854399</v>
      </c>
    </row>
    <row r="24" spans="1:20" x14ac:dyDescent="0.25">
      <c r="A24" s="21" t="s">
        <v>28</v>
      </c>
      <c r="B24" s="8">
        <v>3793561</v>
      </c>
      <c r="C24" s="8">
        <v>2031327</v>
      </c>
      <c r="D24" s="8">
        <v>1336732</v>
      </c>
      <c r="E24" s="8">
        <v>280204</v>
      </c>
      <c r="F24" s="8">
        <v>145298</v>
      </c>
      <c r="G24" s="8">
        <v>113585</v>
      </c>
      <c r="H24" s="8">
        <v>20341</v>
      </c>
      <c r="I24" s="8">
        <v>7892</v>
      </c>
      <c r="J24" s="8">
        <v>1978</v>
      </c>
      <c r="K24" s="8">
        <v>1502</v>
      </c>
      <c r="L24" s="8">
        <v>2031327</v>
      </c>
      <c r="M24" s="9">
        <v>0.53546707170386998</v>
      </c>
      <c r="N24" s="8">
        <v>3368059</v>
      </c>
      <c r="O24" s="9">
        <v>0.88783573006997996</v>
      </c>
      <c r="P24" s="8">
        <v>3648263</v>
      </c>
      <c r="Q24" s="9">
        <v>0.96169878380761997</v>
      </c>
      <c r="R24" s="8">
        <v>3782189</v>
      </c>
      <c r="S24" s="9">
        <v>0.99700228887844</v>
      </c>
      <c r="T24" s="10">
        <v>3.9319711743135302</v>
      </c>
    </row>
    <row r="25" spans="1:20" ht="12" customHeight="1" x14ac:dyDescent="0.25">
      <c r="A25" s="22" t="s">
        <v>29</v>
      </c>
      <c r="B25" s="3">
        <v>403503</v>
      </c>
      <c r="C25" s="3">
        <v>60349</v>
      </c>
      <c r="D25" s="3">
        <v>123573</v>
      </c>
      <c r="E25" s="3">
        <v>135536</v>
      </c>
      <c r="F25" s="3">
        <v>84045</v>
      </c>
      <c r="G25" s="3">
        <v>67735</v>
      </c>
      <c r="H25" s="3">
        <v>11321</v>
      </c>
      <c r="I25" s="3">
        <v>3562</v>
      </c>
      <c r="J25" s="3">
        <v>912</v>
      </c>
      <c r="K25" s="3">
        <v>515</v>
      </c>
      <c r="L25" s="3">
        <v>60349</v>
      </c>
      <c r="M25" s="4">
        <v>0.14956270461433999</v>
      </c>
      <c r="N25" s="3">
        <v>183922</v>
      </c>
      <c r="O25" s="4">
        <v>0.45581321576296002</v>
      </c>
      <c r="P25" s="3">
        <v>319458</v>
      </c>
      <c r="Q25" s="4">
        <v>0.79171158578747003</v>
      </c>
      <c r="R25" s="3">
        <v>398514</v>
      </c>
      <c r="S25" s="4">
        <v>0.98763577965963001</v>
      </c>
      <c r="T25" s="5">
        <v>9.2114259373536296</v>
      </c>
    </row>
    <row r="26" spans="1:20" ht="12" customHeight="1" x14ac:dyDescent="0.25">
      <c r="A26" s="22" t="s">
        <v>30</v>
      </c>
      <c r="B26" s="3">
        <v>68</v>
      </c>
      <c r="C26" s="3">
        <v>19</v>
      </c>
      <c r="D26" s="3">
        <v>11</v>
      </c>
      <c r="E26" s="3">
        <v>10</v>
      </c>
      <c r="F26" s="3">
        <v>28</v>
      </c>
      <c r="G26" s="3">
        <v>17</v>
      </c>
      <c r="H26" s="3">
        <v>6</v>
      </c>
      <c r="I26" s="3">
        <v>4</v>
      </c>
      <c r="J26" s="3">
        <v>1</v>
      </c>
      <c r="K26" s="6">
        <v>0</v>
      </c>
      <c r="L26" s="3">
        <v>19</v>
      </c>
      <c r="M26" s="4">
        <v>0.27941176470587997</v>
      </c>
      <c r="N26" s="3">
        <v>30</v>
      </c>
      <c r="O26" s="4">
        <v>0.44117647058824</v>
      </c>
      <c r="P26" s="3">
        <v>40</v>
      </c>
      <c r="Q26" s="4">
        <v>0.58823529411764996</v>
      </c>
      <c r="R26" s="3">
        <v>63</v>
      </c>
      <c r="S26" s="4">
        <v>0.92647058823529005</v>
      </c>
      <c r="T26" s="5">
        <v>13.5882352941177</v>
      </c>
    </row>
    <row r="27" spans="1:20" ht="12" customHeight="1" x14ac:dyDescent="0.25">
      <c r="A27" s="22" t="s">
        <v>43</v>
      </c>
      <c r="B27" s="3">
        <v>362572</v>
      </c>
      <c r="C27" s="3">
        <v>221450</v>
      </c>
      <c r="D27" s="3">
        <v>75810</v>
      </c>
      <c r="E27" s="3">
        <v>34979</v>
      </c>
      <c r="F27" s="3">
        <v>30333</v>
      </c>
      <c r="G27" s="3">
        <v>19109</v>
      </c>
      <c r="H27" s="3">
        <v>5937</v>
      </c>
      <c r="I27" s="3">
        <v>3878</v>
      </c>
      <c r="J27" s="3">
        <v>917</v>
      </c>
      <c r="K27" s="3">
        <v>492</v>
      </c>
      <c r="L27" s="3">
        <v>221450</v>
      </c>
      <c r="M27" s="4">
        <v>0.61077523912492004</v>
      </c>
      <c r="N27" s="3">
        <v>297260</v>
      </c>
      <c r="O27" s="4">
        <v>0.81986474410599997</v>
      </c>
      <c r="P27" s="3">
        <v>332239</v>
      </c>
      <c r="Q27" s="4">
        <v>0.91633937535165</v>
      </c>
      <c r="R27" s="3">
        <v>357285</v>
      </c>
      <c r="S27" s="4">
        <v>0.98541806868704995</v>
      </c>
      <c r="T27" s="5">
        <v>5.0061918736140703</v>
      </c>
    </row>
    <row r="28" spans="1:20" ht="12" customHeight="1" x14ac:dyDescent="0.25">
      <c r="A28" s="22" t="s">
        <v>32</v>
      </c>
      <c r="B28" s="3">
        <v>3027418</v>
      </c>
      <c r="C28" s="3">
        <v>1749509</v>
      </c>
      <c r="D28" s="3">
        <v>1137338</v>
      </c>
      <c r="E28" s="3">
        <v>109679</v>
      </c>
      <c r="F28" s="3">
        <v>30892</v>
      </c>
      <c r="G28" s="3">
        <v>26724</v>
      </c>
      <c r="H28" s="3">
        <v>3077</v>
      </c>
      <c r="I28" s="3">
        <v>448</v>
      </c>
      <c r="J28" s="3">
        <v>148</v>
      </c>
      <c r="K28" s="3">
        <v>495</v>
      </c>
      <c r="L28" s="3">
        <v>1749509</v>
      </c>
      <c r="M28" s="4">
        <v>0.57788815419607997</v>
      </c>
      <c r="N28" s="3">
        <v>2886847</v>
      </c>
      <c r="O28" s="4">
        <v>0.95356736334394998</v>
      </c>
      <c r="P28" s="3">
        <v>2996526</v>
      </c>
      <c r="Q28" s="4">
        <v>0.98979592510846004</v>
      </c>
      <c r="R28" s="3">
        <v>3026327</v>
      </c>
      <c r="S28" s="4">
        <v>0.99963962690318997</v>
      </c>
      <c r="T28" s="5">
        <v>3.0994416694357998</v>
      </c>
    </row>
    <row r="29" spans="1:20" x14ac:dyDescent="0.25">
      <c r="A29" s="21" t="s">
        <v>34</v>
      </c>
      <c r="B29" s="8">
        <v>1088058</v>
      </c>
      <c r="C29" s="8">
        <v>807950</v>
      </c>
      <c r="D29" s="8">
        <v>174329</v>
      </c>
      <c r="E29" s="8">
        <v>68969</v>
      </c>
      <c r="F29" s="8">
        <v>36810</v>
      </c>
      <c r="G29" s="8">
        <v>25606</v>
      </c>
      <c r="H29" s="8">
        <v>5675</v>
      </c>
      <c r="I29" s="8">
        <v>3248</v>
      </c>
      <c r="J29" s="8">
        <v>1348</v>
      </c>
      <c r="K29" s="8">
        <v>933</v>
      </c>
      <c r="L29" s="8">
        <v>807950</v>
      </c>
      <c r="M29" s="9">
        <v>0.74256151786026003</v>
      </c>
      <c r="N29" s="8">
        <v>982279</v>
      </c>
      <c r="O29" s="9">
        <v>0.90278183699766001</v>
      </c>
      <c r="P29" s="8">
        <v>1051248</v>
      </c>
      <c r="Q29" s="9">
        <v>0.96616908289814996</v>
      </c>
      <c r="R29" s="8">
        <v>1082529</v>
      </c>
      <c r="S29" s="9">
        <v>0.99491846941982998</v>
      </c>
      <c r="T29" s="10">
        <v>3.3076366333412399</v>
      </c>
    </row>
    <row r="30" spans="1:20" ht="12" customHeight="1" x14ac:dyDescent="0.25">
      <c r="A30" s="22" t="s">
        <v>35</v>
      </c>
      <c r="B30" s="3">
        <v>384115</v>
      </c>
      <c r="C30" s="3">
        <v>234246</v>
      </c>
      <c r="D30" s="3">
        <v>80464</v>
      </c>
      <c r="E30" s="3">
        <v>39801</v>
      </c>
      <c r="F30" s="3">
        <v>29604</v>
      </c>
      <c r="G30" s="3">
        <v>18772</v>
      </c>
      <c r="H30" s="3">
        <v>5361</v>
      </c>
      <c r="I30" s="3">
        <v>3200</v>
      </c>
      <c r="J30" s="3">
        <v>1339</v>
      </c>
      <c r="K30" s="3">
        <v>932</v>
      </c>
      <c r="L30" s="3">
        <v>234246</v>
      </c>
      <c r="M30" s="4">
        <v>0.60983299272352998</v>
      </c>
      <c r="N30" s="3">
        <v>314710</v>
      </c>
      <c r="O30" s="4">
        <v>0.81931192481418003</v>
      </c>
      <c r="P30" s="3">
        <v>354511</v>
      </c>
      <c r="Q30" s="4">
        <v>0.92292933105970998</v>
      </c>
      <c r="R30" s="3">
        <v>378644</v>
      </c>
      <c r="S30" s="4">
        <v>0.98575686968746001</v>
      </c>
      <c r="T30" s="5">
        <v>4.9930515600796603</v>
      </c>
    </row>
    <row r="31" spans="1:20" ht="12" customHeight="1" x14ac:dyDescent="0.25">
      <c r="A31" s="22" t="s">
        <v>46</v>
      </c>
      <c r="B31" s="3">
        <v>177038</v>
      </c>
      <c r="C31" s="3">
        <v>158364</v>
      </c>
      <c r="D31" s="3">
        <v>15448</v>
      </c>
      <c r="E31" s="3">
        <v>2832</v>
      </c>
      <c r="F31" s="3">
        <v>394</v>
      </c>
      <c r="G31" s="3">
        <v>342</v>
      </c>
      <c r="H31" s="3">
        <v>21</v>
      </c>
      <c r="I31" s="3">
        <v>24</v>
      </c>
      <c r="J31" s="3">
        <v>7</v>
      </c>
      <c r="K31" s="6">
        <v>0</v>
      </c>
      <c r="L31" s="3">
        <v>158364</v>
      </c>
      <c r="M31" s="4">
        <v>0.89451982060349</v>
      </c>
      <c r="N31" s="3">
        <v>173812</v>
      </c>
      <c r="O31" s="4">
        <v>0.98177792338367997</v>
      </c>
      <c r="P31" s="3">
        <v>176644</v>
      </c>
      <c r="Q31" s="4">
        <v>0.99777448909274002</v>
      </c>
      <c r="R31" s="3">
        <v>177007</v>
      </c>
      <c r="S31" s="4">
        <v>0.99982489634993998</v>
      </c>
      <c r="T31" s="5">
        <v>1.9263321998667</v>
      </c>
    </row>
    <row r="32" spans="1:20" ht="12" customHeight="1" x14ac:dyDescent="0.25">
      <c r="A32" s="22" t="s">
        <v>47</v>
      </c>
      <c r="B32" s="3">
        <v>526905</v>
      </c>
      <c r="C32" s="3">
        <v>415340</v>
      </c>
      <c r="D32" s="3">
        <v>78417</v>
      </c>
      <c r="E32" s="3">
        <v>26336</v>
      </c>
      <c r="F32" s="3">
        <v>6812</v>
      </c>
      <c r="G32" s="3">
        <v>6492</v>
      </c>
      <c r="H32" s="3">
        <v>293</v>
      </c>
      <c r="I32" s="3">
        <v>24</v>
      </c>
      <c r="J32" s="3">
        <v>2</v>
      </c>
      <c r="K32" s="3">
        <v>1</v>
      </c>
      <c r="L32" s="3">
        <v>415340</v>
      </c>
      <c r="M32" s="4">
        <v>0.78826353896812995</v>
      </c>
      <c r="N32" s="3">
        <v>493757</v>
      </c>
      <c r="O32" s="4">
        <v>0.93708922860857002</v>
      </c>
      <c r="P32" s="3">
        <v>520093</v>
      </c>
      <c r="Q32" s="4">
        <v>0.98707167326178002</v>
      </c>
      <c r="R32" s="3">
        <v>526878</v>
      </c>
      <c r="S32" s="4">
        <v>0.99994875736612998</v>
      </c>
      <c r="T32" s="5">
        <v>2.5430779742078702</v>
      </c>
    </row>
    <row r="33" spans="1:20" x14ac:dyDescent="0.25">
      <c r="A33" s="21" t="s">
        <v>36</v>
      </c>
      <c r="B33" s="8">
        <v>90990</v>
      </c>
      <c r="C33" s="8">
        <v>35755</v>
      </c>
      <c r="D33" s="8">
        <v>24016</v>
      </c>
      <c r="E33" s="8">
        <v>19570</v>
      </c>
      <c r="F33" s="8">
        <v>11649</v>
      </c>
      <c r="G33" s="8">
        <v>9138</v>
      </c>
      <c r="H33" s="8">
        <v>1728</v>
      </c>
      <c r="I33" s="8">
        <v>574</v>
      </c>
      <c r="J33" s="8">
        <v>101</v>
      </c>
      <c r="K33" s="8">
        <v>108</v>
      </c>
      <c r="L33" s="8">
        <v>35755</v>
      </c>
      <c r="M33" s="9">
        <v>0.39295526980987</v>
      </c>
      <c r="N33" s="8">
        <v>59771</v>
      </c>
      <c r="O33" s="9">
        <v>0.65689636223761005</v>
      </c>
      <c r="P33" s="8">
        <v>79341</v>
      </c>
      <c r="Q33" s="9">
        <v>0.87197494230134998</v>
      </c>
      <c r="R33" s="8">
        <v>90207</v>
      </c>
      <c r="S33" s="9">
        <v>0.99139465875371002</v>
      </c>
      <c r="T33" s="10">
        <v>6.5936531486976602</v>
      </c>
    </row>
    <row r="34" spans="1:20" ht="12" customHeight="1" x14ac:dyDescent="0.25">
      <c r="A34" s="22" t="s">
        <v>37</v>
      </c>
      <c r="B34" s="3">
        <v>23577</v>
      </c>
      <c r="C34" s="3">
        <v>4638</v>
      </c>
      <c r="D34" s="3">
        <v>7655</v>
      </c>
      <c r="E34" s="3">
        <v>7866</v>
      </c>
      <c r="F34" s="3">
        <v>3418</v>
      </c>
      <c r="G34" s="3">
        <v>2943</v>
      </c>
      <c r="H34" s="3">
        <v>361</v>
      </c>
      <c r="I34" s="3">
        <v>79</v>
      </c>
      <c r="J34" s="3">
        <v>21</v>
      </c>
      <c r="K34" s="3">
        <v>14</v>
      </c>
      <c r="L34" s="3">
        <v>4638</v>
      </c>
      <c r="M34" s="4">
        <v>0.19671713958518999</v>
      </c>
      <c r="N34" s="3">
        <v>12293</v>
      </c>
      <c r="O34" s="4">
        <v>0.52139797260041998</v>
      </c>
      <c r="P34" s="3">
        <v>20159</v>
      </c>
      <c r="Q34" s="4">
        <v>0.85502820545447</v>
      </c>
      <c r="R34" s="3">
        <v>23463</v>
      </c>
      <c r="S34" s="4">
        <v>0.99516477923400004</v>
      </c>
      <c r="T34" s="5">
        <v>7.7523221783942002</v>
      </c>
    </row>
    <row r="35" spans="1:20" ht="12" customHeight="1" x14ac:dyDescent="0.25">
      <c r="A35" s="22" t="s">
        <v>38</v>
      </c>
      <c r="B35" s="3">
        <v>55917</v>
      </c>
      <c r="C35" s="3">
        <v>21108</v>
      </c>
      <c r="D35" s="3">
        <v>15137</v>
      </c>
      <c r="E35" s="3">
        <v>11498</v>
      </c>
      <c r="F35" s="3">
        <v>8174</v>
      </c>
      <c r="G35" s="3">
        <v>6141</v>
      </c>
      <c r="H35" s="3">
        <v>1364</v>
      </c>
      <c r="I35" s="3">
        <v>495</v>
      </c>
      <c r="J35" s="3">
        <v>80</v>
      </c>
      <c r="K35" s="3">
        <v>94</v>
      </c>
      <c r="L35" s="3">
        <v>21108</v>
      </c>
      <c r="M35" s="4">
        <v>0.37748806266431001</v>
      </c>
      <c r="N35" s="3">
        <v>36245</v>
      </c>
      <c r="O35" s="4">
        <v>0.64819285727060005</v>
      </c>
      <c r="P35" s="3">
        <v>47743</v>
      </c>
      <c r="Q35" s="4">
        <v>0.85381905323962004</v>
      </c>
      <c r="R35" s="3">
        <v>55248</v>
      </c>
      <c r="S35" s="4">
        <v>0.98803583883255997</v>
      </c>
      <c r="T35" s="5">
        <v>7.0415526584044201</v>
      </c>
    </row>
    <row r="36" spans="1:20" ht="12" customHeight="1" x14ac:dyDescent="0.25">
      <c r="A36" s="22" t="s">
        <v>48</v>
      </c>
      <c r="B36" s="3">
        <v>11496</v>
      </c>
      <c r="C36" s="3">
        <v>10009</v>
      </c>
      <c r="D36" s="3">
        <v>1224</v>
      </c>
      <c r="E36" s="3">
        <v>206</v>
      </c>
      <c r="F36" s="3">
        <v>57</v>
      </c>
      <c r="G36" s="3">
        <v>54</v>
      </c>
      <c r="H36" s="3">
        <v>3</v>
      </c>
      <c r="I36" s="6">
        <v>0</v>
      </c>
      <c r="J36" s="6">
        <v>0</v>
      </c>
      <c r="K36" s="6">
        <v>0</v>
      </c>
      <c r="L36" s="3">
        <v>10009</v>
      </c>
      <c r="M36" s="4">
        <v>0.87065066109950995</v>
      </c>
      <c r="N36" s="3">
        <v>11233</v>
      </c>
      <c r="O36" s="4">
        <v>0.97712247738344005</v>
      </c>
      <c r="P36" s="3">
        <v>11439</v>
      </c>
      <c r="Q36" s="4">
        <v>0.99504175365344005</v>
      </c>
      <c r="R36" s="3">
        <v>11496</v>
      </c>
      <c r="S36" s="4">
        <v>1</v>
      </c>
      <c r="T36" s="5">
        <v>2.0387526096033399</v>
      </c>
    </row>
    <row r="37" spans="1:20" x14ac:dyDescent="0.25">
      <c r="A37" s="21" t="s">
        <v>44</v>
      </c>
      <c r="B37" s="8">
        <v>461982</v>
      </c>
      <c r="C37" s="8">
        <v>247532</v>
      </c>
      <c r="D37" s="8">
        <v>130894</v>
      </c>
      <c r="E37" s="8">
        <v>61146</v>
      </c>
      <c r="F37" s="8">
        <v>22410</v>
      </c>
      <c r="G37" s="8">
        <v>19470</v>
      </c>
      <c r="H37" s="8">
        <v>2248</v>
      </c>
      <c r="I37" s="8">
        <v>616</v>
      </c>
      <c r="J37" s="8">
        <v>66</v>
      </c>
      <c r="K37" s="8">
        <v>10</v>
      </c>
      <c r="L37" s="8">
        <v>247532</v>
      </c>
      <c r="M37" s="9">
        <v>0.53580442528063998</v>
      </c>
      <c r="N37" s="8">
        <v>378426</v>
      </c>
      <c r="O37" s="9">
        <v>0.81913581048612005</v>
      </c>
      <c r="P37" s="8">
        <v>439572</v>
      </c>
      <c r="Q37" s="9">
        <v>0.95149161655648995</v>
      </c>
      <c r="R37" s="8">
        <v>461290</v>
      </c>
      <c r="S37" s="9">
        <v>0.99850210614266</v>
      </c>
      <c r="T37" s="10">
        <v>4.2517046118679902</v>
      </c>
    </row>
    <row r="38" spans="1:20" ht="12" customHeight="1" x14ac:dyDescent="0.25">
      <c r="A38" s="22" t="s">
        <v>49</v>
      </c>
      <c r="B38" s="3">
        <v>151363</v>
      </c>
      <c r="C38" s="3">
        <v>66522</v>
      </c>
      <c r="D38" s="3">
        <v>49854</v>
      </c>
      <c r="E38" s="3">
        <v>25202</v>
      </c>
      <c r="F38" s="3">
        <v>9785</v>
      </c>
      <c r="G38" s="3">
        <v>8449</v>
      </c>
      <c r="H38" s="3">
        <v>1004</v>
      </c>
      <c r="I38" s="3">
        <v>306</v>
      </c>
      <c r="J38" s="3">
        <v>23</v>
      </c>
      <c r="K38" s="3">
        <v>3</v>
      </c>
      <c r="L38" s="3">
        <v>66522</v>
      </c>
      <c r="M38" s="4">
        <v>0.43948653237580998</v>
      </c>
      <c r="N38" s="3">
        <v>116376</v>
      </c>
      <c r="O38" s="4">
        <v>0.76885368286833999</v>
      </c>
      <c r="P38" s="3">
        <v>141578</v>
      </c>
      <c r="Q38" s="4">
        <v>0.93535408256971997</v>
      </c>
      <c r="R38" s="3">
        <v>151031</v>
      </c>
      <c r="S38" s="4">
        <v>0.99780659738509003</v>
      </c>
      <c r="T38" s="5">
        <v>4.9544208293968799</v>
      </c>
    </row>
    <row r="39" spans="1:20" ht="12" customHeight="1" x14ac:dyDescent="0.25">
      <c r="A39" s="22" t="s">
        <v>50</v>
      </c>
      <c r="B39" s="3">
        <v>133080</v>
      </c>
      <c r="C39" s="3">
        <v>83004</v>
      </c>
      <c r="D39" s="3">
        <v>32617</v>
      </c>
      <c r="E39" s="3">
        <v>13816</v>
      </c>
      <c r="F39" s="3">
        <v>3643</v>
      </c>
      <c r="G39" s="3">
        <v>3256</v>
      </c>
      <c r="H39" s="3">
        <v>315</v>
      </c>
      <c r="I39" s="3">
        <v>52</v>
      </c>
      <c r="J39" s="3">
        <v>16</v>
      </c>
      <c r="K39" s="3">
        <v>4</v>
      </c>
      <c r="L39" s="3">
        <v>83004</v>
      </c>
      <c r="M39" s="4">
        <v>0.62371505861136001</v>
      </c>
      <c r="N39" s="3">
        <v>115621</v>
      </c>
      <c r="O39" s="4">
        <v>0.86880823564773002</v>
      </c>
      <c r="P39" s="3">
        <v>129437</v>
      </c>
      <c r="Q39" s="4">
        <v>0.97262548842801</v>
      </c>
      <c r="R39" s="3">
        <v>133008</v>
      </c>
      <c r="S39" s="4">
        <v>0.99945897204689005</v>
      </c>
      <c r="T39" s="5">
        <v>3.51527276825969</v>
      </c>
    </row>
    <row r="40" spans="1:20" ht="12" customHeight="1" x14ac:dyDescent="0.25">
      <c r="A40" s="22" t="s">
        <v>51</v>
      </c>
      <c r="B40" s="3">
        <v>177539</v>
      </c>
      <c r="C40" s="3">
        <v>98006</v>
      </c>
      <c r="D40" s="3">
        <v>48423</v>
      </c>
      <c r="E40" s="3">
        <v>22128</v>
      </c>
      <c r="F40" s="3">
        <v>8982</v>
      </c>
      <c r="G40" s="3">
        <v>7765</v>
      </c>
      <c r="H40" s="3">
        <v>929</v>
      </c>
      <c r="I40" s="3">
        <v>258</v>
      </c>
      <c r="J40" s="3">
        <v>27</v>
      </c>
      <c r="K40" s="3">
        <v>3</v>
      </c>
      <c r="L40" s="3">
        <v>98006</v>
      </c>
      <c r="M40" s="4">
        <v>0.55202518883175</v>
      </c>
      <c r="N40" s="3">
        <v>146429</v>
      </c>
      <c r="O40" s="4">
        <v>0.82477089540890003</v>
      </c>
      <c r="P40" s="3">
        <v>168557</v>
      </c>
      <c r="Q40" s="4">
        <v>0.94940829902162005</v>
      </c>
      <c r="R40" s="3">
        <v>177251</v>
      </c>
      <c r="S40" s="4">
        <v>0.99837782121110996</v>
      </c>
      <c r="T40" s="5">
        <v>4.2046113811613202</v>
      </c>
    </row>
    <row r="41" spans="1:20" x14ac:dyDescent="0.25">
      <c r="A41" s="21" t="s">
        <v>39</v>
      </c>
      <c r="B41" s="8">
        <v>572389</v>
      </c>
      <c r="C41" s="8">
        <v>295368</v>
      </c>
      <c r="D41" s="8">
        <v>196711</v>
      </c>
      <c r="E41" s="8">
        <v>53307</v>
      </c>
      <c r="F41" s="8">
        <v>27003</v>
      </c>
      <c r="G41" s="8">
        <v>22717</v>
      </c>
      <c r="H41" s="8">
        <v>3452</v>
      </c>
      <c r="I41" s="8">
        <v>676</v>
      </c>
      <c r="J41" s="8">
        <v>84</v>
      </c>
      <c r="K41" s="8">
        <v>74</v>
      </c>
      <c r="L41" s="8">
        <v>295368</v>
      </c>
      <c r="M41" s="9">
        <v>0.51602668814389996</v>
      </c>
      <c r="N41" s="8">
        <v>492079</v>
      </c>
      <c r="O41" s="9">
        <v>0.85969332045165003</v>
      </c>
      <c r="P41" s="8">
        <v>545386</v>
      </c>
      <c r="Q41" s="9">
        <v>0.95282404099310003</v>
      </c>
      <c r="R41" s="8">
        <v>571555</v>
      </c>
      <c r="S41" s="9">
        <v>0.99854294893856999</v>
      </c>
      <c r="T41" s="10">
        <v>4.1345736902700798</v>
      </c>
    </row>
    <row r="42" spans="1:20" ht="12" customHeight="1" x14ac:dyDescent="0.25">
      <c r="A42" s="22" t="s">
        <v>40</v>
      </c>
      <c r="B42" s="3">
        <v>70101</v>
      </c>
      <c r="C42" s="3">
        <v>6627</v>
      </c>
      <c r="D42" s="3">
        <v>14543</v>
      </c>
      <c r="E42" s="3">
        <v>27572</v>
      </c>
      <c r="F42" s="3">
        <v>21359</v>
      </c>
      <c r="G42" s="3">
        <v>17446</v>
      </c>
      <c r="H42" s="3">
        <v>3160</v>
      </c>
      <c r="I42" s="3">
        <v>642</v>
      </c>
      <c r="J42" s="3">
        <v>74</v>
      </c>
      <c r="K42" s="3">
        <v>37</v>
      </c>
      <c r="L42" s="3">
        <v>6627</v>
      </c>
      <c r="M42" s="4">
        <v>9.4535028030980003E-2</v>
      </c>
      <c r="N42" s="3">
        <v>21170</v>
      </c>
      <c r="O42" s="4">
        <v>0.30199283890387002</v>
      </c>
      <c r="P42" s="3">
        <v>48742</v>
      </c>
      <c r="Q42" s="4">
        <v>0.69531105119755998</v>
      </c>
      <c r="R42" s="3">
        <v>69348</v>
      </c>
      <c r="S42" s="4">
        <v>0.98925835580092003</v>
      </c>
      <c r="T42" s="5">
        <v>11.019814267984801</v>
      </c>
    </row>
    <row r="43" spans="1:20" ht="12" customHeight="1" x14ac:dyDescent="0.25">
      <c r="A43" s="22" t="s">
        <v>41</v>
      </c>
      <c r="B43" s="3">
        <v>203</v>
      </c>
      <c r="C43" s="3">
        <v>64</v>
      </c>
      <c r="D43" s="3">
        <v>46</v>
      </c>
      <c r="E43" s="3">
        <v>49</v>
      </c>
      <c r="F43" s="3">
        <v>44</v>
      </c>
      <c r="G43" s="3">
        <v>19</v>
      </c>
      <c r="H43" s="3">
        <v>14</v>
      </c>
      <c r="I43" s="3">
        <v>8</v>
      </c>
      <c r="J43" s="3">
        <v>2</v>
      </c>
      <c r="K43" s="3">
        <v>1</v>
      </c>
      <c r="L43" s="3">
        <v>64</v>
      </c>
      <c r="M43" s="4">
        <v>0.31527093596059003</v>
      </c>
      <c r="N43" s="3">
        <v>110</v>
      </c>
      <c r="O43" s="4">
        <v>0.54187192118227001</v>
      </c>
      <c r="P43" s="3">
        <v>159</v>
      </c>
      <c r="Q43" s="4">
        <v>0.78325123152708997</v>
      </c>
      <c r="R43" s="3">
        <v>192</v>
      </c>
      <c r="S43" s="4">
        <v>0.94581280788177002</v>
      </c>
      <c r="T43" s="5">
        <v>10.551724137931</v>
      </c>
    </row>
    <row r="44" spans="1:20" ht="12" customHeight="1" x14ac:dyDescent="0.25">
      <c r="A44" s="22" t="s">
        <v>42</v>
      </c>
      <c r="B44" s="3">
        <v>502085</v>
      </c>
      <c r="C44" s="3">
        <v>288677</v>
      </c>
      <c r="D44" s="3">
        <v>182122</v>
      </c>
      <c r="E44" s="3">
        <v>25686</v>
      </c>
      <c r="F44" s="3">
        <v>5600</v>
      </c>
      <c r="G44" s="3">
        <v>5252</v>
      </c>
      <c r="H44" s="3">
        <v>278</v>
      </c>
      <c r="I44" s="3">
        <v>26</v>
      </c>
      <c r="J44" s="3">
        <v>8</v>
      </c>
      <c r="K44" s="3">
        <v>36</v>
      </c>
      <c r="L44" s="3">
        <v>288677</v>
      </c>
      <c r="M44" s="4">
        <v>0.57495643167988997</v>
      </c>
      <c r="N44" s="3">
        <v>470799</v>
      </c>
      <c r="O44" s="4">
        <v>0.93768784170010999</v>
      </c>
      <c r="P44" s="3">
        <v>496485</v>
      </c>
      <c r="Q44" s="4">
        <v>0.98884651005308</v>
      </c>
      <c r="R44" s="3">
        <v>502015</v>
      </c>
      <c r="S44" s="4">
        <v>0.99986058137566003</v>
      </c>
      <c r="T44" s="5">
        <v>3.1706633338976502</v>
      </c>
    </row>
    <row r="45" spans="1:20" x14ac:dyDescent="0.25">
      <c r="A45" s="21" t="s">
        <v>45</v>
      </c>
      <c r="B45" s="8">
        <v>6566</v>
      </c>
      <c r="C45" s="8">
        <v>3194</v>
      </c>
      <c r="D45" s="8">
        <v>1950</v>
      </c>
      <c r="E45" s="8">
        <v>770</v>
      </c>
      <c r="F45" s="8">
        <v>652</v>
      </c>
      <c r="G45" s="8">
        <v>305</v>
      </c>
      <c r="H45" s="8">
        <v>149</v>
      </c>
      <c r="I45" s="8">
        <v>113</v>
      </c>
      <c r="J45" s="8">
        <v>41</v>
      </c>
      <c r="K45" s="8">
        <v>44</v>
      </c>
      <c r="L45" s="8">
        <v>3194</v>
      </c>
      <c r="M45" s="9">
        <v>0.48644532439841998</v>
      </c>
      <c r="N45" s="8">
        <v>5144</v>
      </c>
      <c r="O45" s="9">
        <v>0.78342978982638001</v>
      </c>
      <c r="P45" s="8">
        <v>5914</v>
      </c>
      <c r="Q45" s="9">
        <v>0.90070057873896003</v>
      </c>
      <c r="R45" s="8">
        <v>6368</v>
      </c>
      <c r="S45" s="9">
        <v>0.96984465427961997</v>
      </c>
      <c r="T45" s="10">
        <v>6.5948827292110899</v>
      </c>
    </row>
    <row r="46" spans="1:20" ht="12" customHeight="1" x14ac:dyDescent="0.25">
      <c r="A46" s="22" t="s">
        <v>52</v>
      </c>
      <c r="B46" s="3">
        <v>4850</v>
      </c>
      <c r="C46" s="3">
        <v>2752</v>
      </c>
      <c r="D46" s="3">
        <v>1524</v>
      </c>
      <c r="E46" s="3">
        <v>505</v>
      </c>
      <c r="F46" s="3">
        <v>69</v>
      </c>
      <c r="G46" s="3">
        <v>64</v>
      </c>
      <c r="H46" s="3">
        <v>4</v>
      </c>
      <c r="I46" s="3">
        <v>1</v>
      </c>
      <c r="J46" s="6">
        <v>0</v>
      </c>
      <c r="K46" s="6">
        <v>0</v>
      </c>
      <c r="L46" s="3">
        <v>2752</v>
      </c>
      <c r="M46" s="4">
        <v>0.56742268041236998</v>
      </c>
      <c r="N46" s="3">
        <v>4276</v>
      </c>
      <c r="O46" s="4">
        <v>0.88164948453608005</v>
      </c>
      <c r="P46" s="3">
        <v>4781</v>
      </c>
      <c r="Q46" s="4">
        <v>0.98577319587628998</v>
      </c>
      <c r="R46" s="3">
        <v>4849</v>
      </c>
      <c r="S46" s="4">
        <v>0.99979381443298998</v>
      </c>
      <c r="T46" s="5">
        <v>3.4744329896907198</v>
      </c>
    </row>
    <row r="47" spans="1:20" ht="12" customHeight="1" x14ac:dyDescent="0.25">
      <c r="A47" s="22" t="s">
        <v>53</v>
      </c>
      <c r="B47" s="3">
        <v>562</v>
      </c>
      <c r="C47" s="3">
        <v>26</v>
      </c>
      <c r="D47" s="3">
        <v>23</v>
      </c>
      <c r="E47" s="3">
        <v>53</v>
      </c>
      <c r="F47" s="3">
        <v>460</v>
      </c>
      <c r="G47" s="3">
        <v>163</v>
      </c>
      <c r="H47" s="3">
        <v>134</v>
      </c>
      <c r="I47" s="3">
        <v>109</v>
      </c>
      <c r="J47" s="3">
        <v>41</v>
      </c>
      <c r="K47" s="3">
        <v>13</v>
      </c>
      <c r="L47" s="3">
        <v>26</v>
      </c>
      <c r="M47" s="4">
        <v>4.6263345195729999E-2</v>
      </c>
      <c r="N47" s="3">
        <v>49</v>
      </c>
      <c r="O47" s="4">
        <v>8.7188612099640003E-2</v>
      </c>
      <c r="P47" s="3">
        <v>102</v>
      </c>
      <c r="Q47" s="4">
        <v>0.18149466192170999</v>
      </c>
      <c r="R47" s="3">
        <v>399</v>
      </c>
      <c r="S47" s="4">
        <v>0.70996441281139</v>
      </c>
      <c r="T47" s="5">
        <v>30.6966192170818</v>
      </c>
    </row>
    <row r="48" spans="1:20" ht="12" customHeight="1" x14ac:dyDescent="0.25">
      <c r="A48" s="22" t="s">
        <v>54</v>
      </c>
      <c r="B48" s="3">
        <v>26</v>
      </c>
      <c r="C48" s="3">
        <v>19</v>
      </c>
      <c r="D48" s="3">
        <v>5</v>
      </c>
      <c r="E48" s="3">
        <v>1</v>
      </c>
      <c r="F48" s="3">
        <v>1</v>
      </c>
      <c r="G48" s="3">
        <v>1</v>
      </c>
      <c r="H48" s="6">
        <v>0</v>
      </c>
      <c r="I48" s="6">
        <v>0</v>
      </c>
      <c r="J48" s="6">
        <v>0</v>
      </c>
      <c r="K48" s="6">
        <v>0</v>
      </c>
      <c r="L48" s="3">
        <v>19</v>
      </c>
      <c r="M48" s="4">
        <v>0.73076923076922995</v>
      </c>
      <c r="N48" s="3">
        <v>24</v>
      </c>
      <c r="O48" s="4">
        <v>0.92307692307692002</v>
      </c>
      <c r="P48" s="3">
        <v>25</v>
      </c>
      <c r="Q48" s="4">
        <v>0.96153846153846001</v>
      </c>
      <c r="R48" s="3">
        <v>26</v>
      </c>
      <c r="S48" s="4">
        <v>1</v>
      </c>
      <c r="T48" s="5">
        <v>3</v>
      </c>
    </row>
    <row r="49" spans="1:20" ht="12" customHeight="1" x14ac:dyDescent="0.25">
      <c r="A49" s="22" t="s">
        <v>55</v>
      </c>
      <c r="B49" s="3">
        <v>1097</v>
      </c>
      <c r="C49" s="3">
        <v>396</v>
      </c>
      <c r="D49" s="3">
        <v>398</v>
      </c>
      <c r="E49" s="3">
        <v>211</v>
      </c>
      <c r="F49" s="3">
        <v>92</v>
      </c>
      <c r="G49" s="3">
        <v>77</v>
      </c>
      <c r="H49" s="3">
        <v>11</v>
      </c>
      <c r="I49" s="3">
        <v>3</v>
      </c>
      <c r="J49" s="6">
        <v>0</v>
      </c>
      <c r="K49" s="3">
        <v>1</v>
      </c>
      <c r="L49" s="3">
        <v>396</v>
      </c>
      <c r="M49" s="4">
        <v>0.36098450319052</v>
      </c>
      <c r="N49" s="3">
        <v>794</v>
      </c>
      <c r="O49" s="4">
        <v>0.72379216043756001</v>
      </c>
      <c r="P49" s="3">
        <v>1005</v>
      </c>
      <c r="Q49" s="4">
        <v>0.91613491340018005</v>
      </c>
      <c r="R49" s="3">
        <v>1093</v>
      </c>
      <c r="S49" s="4">
        <v>0.99635369188695999</v>
      </c>
      <c r="T49" s="5">
        <v>5.6882406563354602</v>
      </c>
    </row>
    <row r="50" spans="1:20" ht="12" customHeight="1" x14ac:dyDescent="0.25">
      <c r="A50" s="22" t="s">
        <v>56</v>
      </c>
      <c r="B50" s="3">
        <v>31</v>
      </c>
      <c r="C50" s="3">
        <v>1</v>
      </c>
      <c r="D50" s="6">
        <v>0</v>
      </c>
      <c r="E50" s="6">
        <v>0</v>
      </c>
      <c r="F50" s="3">
        <v>30</v>
      </c>
      <c r="G50" s="6">
        <v>0</v>
      </c>
      <c r="H50" s="6">
        <v>0</v>
      </c>
      <c r="I50" s="6">
        <v>0</v>
      </c>
      <c r="J50" s="6">
        <v>0</v>
      </c>
      <c r="K50" s="3">
        <v>30</v>
      </c>
      <c r="L50" s="3">
        <v>1</v>
      </c>
      <c r="M50" s="4">
        <v>3.2258064516130003E-2</v>
      </c>
      <c r="N50" s="3">
        <v>1</v>
      </c>
      <c r="O50" s="4">
        <v>3.2258064516130003E-2</v>
      </c>
      <c r="P50" s="3">
        <v>1</v>
      </c>
      <c r="Q50" s="4">
        <v>3.2258064516130003E-2</v>
      </c>
      <c r="R50" s="3">
        <v>1</v>
      </c>
      <c r="S50" s="4">
        <v>3.2258064516130003E-2</v>
      </c>
      <c r="T50" s="5">
        <v>92.951612903225794</v>
      </c>
    </row>
    <row r="51" spans="1:20" ht="12" customHeight="1" x14ac:dyDescent="0.25">
      <c r="A51" s="22"/>
      <c r="B51" s="35"/>
      <c r="C51" s="35"/>
      <c r="D51" s="38"/>
      <c r="E51" s="38"/>
      <c r="F51" s="35"/>
      <c r="G51" s="38"/>
      <c r="H51" s="38"/>
      <c r="I51" s="38"/>
      <c r="J51" s="38"/>
      <c r="K51" s="35"/>
      <c r="L51" s="35"/>
      <c r="M51" s="37"/>
      <c r="N51" s="35"/>
      <c r="O51" s="37"/>
      <c r="P51" s="35"/>
      <c r="Q51" s="37"/>
      <c r="R51" s="35"/>
      <c r="S51" s="37"/>
      <c r="T51" s="36"/>
    </row>
    <row r="52" spans="1:20" x14ac:dyDescent="0.25">
      <c r="A52" s="58" t="s">
        <v>62</v>
      </c>
    </row>
    <row r="53" spans="1:20" x14ac:dyDescent="0.25">
      <c r="A53" s="57"/>
    </row>
    <row r="54" spans="1:20" ht="12.75" customHeight="1" x14ac:dyDescent="0.25">
      <c r="A54" s="17" t="s">
        <v>22</v>
      </c>
    </row>
    <row r="55" spans="1:20" ht="12.75" customHeight="1" x14ac:dyDescent="0.25">
      <c r="A55" s="17" t="s">
        <v>23</v>
      </c>
      <c r="P55" s="18" t="s">
        <v>25</v>
      </c>
    </row>
    <row r="56" spans="1:20" ht="12.75" customHeight="1" x14ac:dyDescent="0.25">
      <c r="A56" s="17" t="s">
        <v>24</v>
      </c>
      <c r="P56" s="18" t="s">
        <v>26</v>
      </c>
    </row>
    <row r="57" spans="1:20" ht="12.75" customHeight="1" x14ac:dyDescent="0.25">
      <c r="P57" s="18" t="s">
        <v>27</v>
      </c>
    </row>
    <row r="58" spans="1:20" ht="12.75" customHeight="1" x14ac:dyDescent="0.25"/>
  </sheetData>
  <autoFilter ref="A4:A50"/>
  <mergeCells count="7">
    <mergeCell ref="A2:T2"/>
    <mergeCell ref="A4:A5"/>
    <mergeCell ref="L4:M4"/>
    <mergeCell ref="N4:O4"/>
    <mergeCell ref="P4:Q4"/>
    <mergeCell ref="R4:S4"/>
    <mergeCell ref="B5:K5"/>
  </mergeCells>
  <pageMargins left="0.23622047244094491" right="0.23622047244094491" top="0.61" bottom="0.17" header="0.19" footer="0.31496062992125984"/>
  <pageSetup paperSize="9" scale="68" fitToHeight="0" orientation="landscape" r:id="rId1"/>
  <headerFooter alignWithMargins="0">
    <oddHeader>&amp;LWydział Statystycznej Informacji Zarządczej
Departament Strategii i Funduszy Europejskich
Ministerstwo Sprawiedliwości 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6"/>
  <sheetViews>
    <sheetView workbookViewId="0">
      <selection activeCell="H54" sqref="H54"/>
    </sheetView>
  </sheetViews>
  <sheetFormatPr defaultRowHeight="15" x14ac:dyDescent="0.25"/>
  <cols>
    <col min="1" max="1" width="40.42578125" customWidth="1"/>
    <col min="20" max="20" width="12.42578125" customWidth="1"/>
  </cols>
  <sheetData>
    <row r="2" spans="1:20" x14ac:dyDescent="0.25">
      <c r="A2" s="135" t="s">
        <v>63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6.75" customHeight="1" x14ac:dyDescent="0.25"/>
    <row r="4" spans="1:20" ht="60" x14ac:dyDescent="0.25">
      <c r="A4" s="154" t="s">
        <v>17</v>
      </c>
      <c r="B4" s="66" t="s">
        <v>0</v>
      </c>
      <c r="C4" s="65" t="s">
        <v>1</v>
      </c>
      <c r="D4" s="65" t="s">
        <v>2</v>
      </c>
      <c r="E4" s="65" t="s">
        <v>3</v>
      </c>
      <c r="F4" s="66" t="s">
        <v>18</v>
      </c>
      <c r="G4" s="65" t="s">
        <v>4</v>
      </c>
      <c r="H4" s="65" t="s">
        <v>5</v>
      </c>
      <c r="I4" s="65" t="s">
        <v>6</v>
      </c>
      <c r="J4" s="65" t="s">
        <v>7</v>
      </c>
      <c r="K4" s="65" t="s">
        <v>8</v>
      </c>
      <c r="L4" s="155" t="s">
        <v>9</v>
      </c>
      <c r="M4" s="155"/>
      <c r="N4" s="155" t="s">
        <v>10</v>
      </c>
      <c r="O4" s="155"/>
      <c r="P4" s="155" t="s">
        <v>11</v>
      </c>
      <c r="Q4" s="155"/>
      <c r="R4" s="155" t="s">
        <v>12</v>
      </c>
      <c r="S4" s="155"/>
      <c r="T4" s="91" t="s">
        <v>68</v>
      </c>
    </row>
    <row r="5" spans="1:20" x14ac:dyDescent="0.25">
      <c r="A5" s="154"/>
      <c r="B5" s="151" t="s">
        <v>13</v>
      </c>
      <c r="C5" s="152"/>
      <c r="D5" s="152"/>
      <c r="E5" s="152"/>
      <c r="F5" s="152"/>
      <c r="G5" s="152"/>
      <c r="H5" s="152"/>
      <c r="I5" s="152"/>
      <c r="J5" s="152"/>
      <c r="K5" s="153"/>
      <c r="L5" s="64" t="s">
        <v>14</v>
      </c>
      <c r="M5" s="64" t="s">
        <v>15</v>
      </c>
      <c r="N5" s="64" t="s">
        <v>14</v>
      </c>
      <c r="O5" s="64" t="s">
        <v>15</v>
      </c>
      <c r="P5" s="64" t="s">
        <v>14</v>
      </c>
      <c r="Q5" s="64" t="s">
        <v>15</v>
      </c>
      <c r="R5" s="64" t="s">
        <v>14</v>
      </c>
      <c r="S5" s="64" t="s">
        <v>15</v>
      </c>
      <c r="T5" s="64" t="s">
        <v>16</v>
      </c>
    </row>
    <row r="6" spans="1:20" x14ac:dyDescent="0.25">
      <c r="A6" s="59" t="s">
        <v>19</v>
      </c>
      <c r="B6" s="70">
        <v>6425258</v>
      </c>
      <c r="C6" s="70">
        <v>3315993</v>
      </c>
      <c r="D6" s="70">
        <v>1919193</v>
      </c>
      <c r="E6" s="70">
        <v>841137</v>
      </c>
      <c r="F6" s="70">
        <v>348935</v>
      </c>
      <c r="G6" s="70">
        <v>268107</v>
      </c>
      <c r="H6" s="70">
        <v>50290</v>
      </c>
      <c r="I6" s="70">
        <v>17985</v>
      </c>
      <c r="J6" s="70">
        <v>4575</v>
      </c>
      <c r="K6" s="70">
        <v>7978</v>
      </c>
      <c r="L6" s="70">
        <v>3315993</v>
      </c>
      <c r="M6" s="71">
        <v>0.51608713611189005</v>
      </c>
      <c r="N6" s="70">
        <v>5235186</v>
      </c>
      <c r="O6" s="71">
        <v>0.81478222353094998</v>
      </c>
      <c r="P6" s="70">
        <v>6076323</v>
      </c>
      <c r="Q6" s="71">
        <v>0.94569323130682004</v>
      </c>
      <c r="R6" s="70">
        <v>6394720</v>
      </c>
      <c r="S6" s="71">
        <v>0.99524719474300005</v>
      </c>
      <c r="T6" s="72">
        <v>4.5914475340912402</v>
      </c>
    </row>
    <row r="7" spans="1:20" x14ac:dyDescent="0.25">
      <c r="A7" s="60" t="s">
        <v>20</v>
      </c>
      <c r="B7" s="61">
        <v>268782</v>
      </c>
      <c r="C7" s="61">
        <v>79947</v>
      </c>
      <c r="D7" s="61">
        <v>73885</v>
      </c>
      <c r="E7" s="61">
        <v>71843</v>
      </c>
      <c r="F7" s="61">
        <v>43107</v>
      </c>
      <c r="G7" s="61">
        <v>33018</v>
      </c>
      <c r="H7" s="61">
        <v>6444</v>
      </c>
      <c r="I7" s="61">
        <v>2602</v>
      </c>
      <c r="J7" s="61">
        <v>657</v>
      </c>
      <c r="K7" s="61">
        <v>386</v>
      </c>
      <c r="L7" s="61">
        <v>79947</v>
      </c>
      <c r="M7" s="62">
        <v>0.29744179297721002</v>
      </c>
      <c r="N7" s="61">
        <v>153832</v>
      </c>
      <c r="O7" s="62">
        <v>0.57232999233579995</v>
      </c>
      <c r="P7" s="61">
        <v>225675</v>
      </c>
      <c r="Q7" s="62">
        <v>0.83962095676049997</v>
      </c>
      <c r="R7" s="61">
        <v>265137</v>
      </c>
      <c r="S7" s="62">
        <v>0.98643882402839</v>
      </c>
      <c r="T7" s="63">
        <v>7.8123981516619398</v>
      </c>
    </row>
    <row r="8" spans="1:20" x14ac:dyDescent="0.25">
      <c r="A8" s="73" t="s">
        <v>28</v>
      </c>
      <c r="B8" s="67">
        <v>148132</v>
      </c>
      <c r="C8" s="67">
        <v>47988</v>
      </c>
      <c r="D8" s="67">
        <v>45129</v>
      </c>
      <c r="E8" s="67">
        <v>33768</v>
      </c>
      <c r="F8" s="67">
        <v>21247</v>
      </c>
      <c r="G8" s="67">
        <v>15625</v>
      </c>
      <c r="H8" s="67">
        <v>3553</v>
      </c>
      <c r="I8" s="67">
        <v>1465</v>
      </c>
      <c r="J8" s="67">
        <v>351</v>
      </c>
      <c r="K8" s="67">
        <v>253</v>
      </c>
      <c r="L8" s="67">
        <v>47988</v>
      </c>
      <c r="M8" s="68">
        <v>0.32395431101990002</v>
      </c>
      <c r="N8" s="67">
        <v>93117</v>
      </c>
      <c r="O8" s="68">
        <v>0.62860826830123995</v>
      </c>
      <c r="P8" s="67">
        <v>126885</v>
      </c>
      <c r="Q8" s="68">
        <v>0.85656711581561995</v>
      </c>
      <c r="R8" s="67">
        <v>146063</v>
      </c>
      <c r="S8" s="68">
        <v>0.98603272756729998</v>
      </c>
      <c r="T8" s="69">
        <v>7.3502045472956601</v>
      </c>
    </row>
    <row r="9" spans="1:20" x14ac:dyDescent="0.25">
      <c r="A9" s="22" t="s">
        <v>29</v>
      </c>
      <c r="B9" s="35">
        <v>112997</v>
      </c>
      <c r="C9" s="35">
        <v>29055</v>
      </c>
      <c r="D9" s="35">
        <v>36429</v>
      </c>
      <c r="E9" s="35">
        <v>27701</v>
      </c>
      <c r="F9" s="35">
        <v>19812</v>
      </c>
      <c r="G9" s="35">
        <v>14398</v>
      </c>
      <c r="H9" s="35">
        <v>3393</v>
      </c>
      <c r="I9" s="35">
        <v>1435</v>
      </c>
      <c r="J9" s="35">
        <v>340</v>
      </c>
      <c r="K9" s="35">
        <v>246</v>
      </c>
      <c r="L9" s="35">
        <v>29055</v>
      </c>
      <c r="M9" s="37">
        <v>0.25713072028460998</v>
      </c>
      <c r="N9" s="35">
        <v>65484</v>
      </c>
      <c r="O9" s="37">
        <v>0.57951981026044996</v>
      </c>
      <c r="P9" s="35">
        <v>93185</v>
      </c>
      <c r="Q9" s="37">
        <v>0.82466791153746999</v>
      </c>
      <c r="R9" s="35">
        <v>110976</v>
      </c>
      <c r="S9" s="37">
        <v>0.98211456941334996</v>
      </c>
      <c r="T9" s="36">
        <v>8.2904147897731804</v>
      </c>
    </row>
    <row r="10" spans="1:20" x14ac:dyDescent="0.25">
      <c r="A10" s="22" t="s">
        <v>30</v>
      </c>
      <c r="B10" s="35">
        <v>104</v>
      </c>
      <c r="C10" s="35">
        <v>15</v>
      </c>
      <c r="D10" s="35">
        <v>12</v>
      </c>
      <c r="E10" s="35">
        <v>30</v>
      </c>
      <c r="F10" s="35">
        <v>47</v>
      </c>
      <c r="G10" s="35">
        <v>38</v>
      </c>
      <c r="H10" s="35">
        <v>6</v>
      </c>
      <c r="I10" s="35">
        <v>2</v>
      </c>
      <c r="J10" s="35">
        <v>1</v>
      </c>
      <c r="K10" s="38">
        <v>0</v>
      </c>
      <c r="L10" s="35">
        <v>15</v>
      </c>
      <c r="M10" s="37">
        <v>0.14423076923077</v>
      </c>
      <c r="N10" s="35">
        <v>27</v>
      </c>
      <c r="O10" s="37">
        <v>0.25961538461537997</v>
      </c>
      <c r="P10" s="35">
        <v>57</v>
      </c>
      <c r="Q10" s="37">
        <v>0.54807692307692002</v>
      </c>
      <c r="R10" s="35">
        <v>101</v>
      </c>
      <c r="S10" s="37">
        <v>0.97115384615385003</v>
      </c>
      <c r="T10" s="36">
        <v>13.3125</v>
      </c>
    </row>
    <row r="11" spans="1:20" x14ac:dyDescent="0.25">
      <c r="A11" s="22" t="s">
        <v>31</v>
      </c>
      <c r="B11" s="35">
        <v>15248</v>
      </c>
      <c r="C11" s="35">
        <v>4638</v>
      </c>
      <c r="D11" s="35">
        <v>5163</v>
      </c>
      <c r="E11" s="35">
        <v>4590</v>
      </c>
      <c r="F11" s="35">
        <v>857</v>
      </c>
      <c r="G11" s="35">
        <v>736</v>
      </c>
      <c r="H11" s="35">
        <v>98</v>
      </c>
      <c r="I11" s="35">
        <v>17</v>
      </c>
      <c r="J11" s="35">
        <v>4</v>
      </c>
      <c r="K11" s="35">
        <v>2</v>
      </c>
      <c r="L11" s="35">
        <v>4638</v>
      </c>
      <c r="M11" s="37">
        <v>0.30417103882475999</v>
      </c>
      <c r="N11" s="35">
        <v>9801</v>
      </c>
      <c r="O11" s="37">
        <v>0.64277282266527003</v>
      </c>
      <c r="P11" s="35">
        <v>14391</v>
      </c>
      <c r="Q11" s="37">
        <v>0.94379590766001997</v>
      </c>
      <c r="R11" s="35">
        <v>15225</v>
      </c>
      <c r="S11" s="37">
        <v>0.99849160545644999</v>
      </c>
      <c r="T11" s="36">
        <v>5.8373885099685197</v>
      </c>
    </row>
    <row r="12" spans="1:20" x14ac:dyDescent="0.25">
      <c r="A12" s="22" t="s">
        <v>32</v>
      </c>
      <c r="B12" s="35">
        <v>9623</v>
      </c>
      <c r="C12" s="35">
        <v>6734</v>
      </c>
      <c r="D12" s="35">
        <v>2047</v>
      </c>
      <c r="E12" s="35">
        <v>670</v>
      </c>
      <c r="F12" s="35">
        <v>172</v>
      </c>
      <c r="G12" s="35">
        <v>150</v>
      </c>
      <c r="H12" s="35">
        <v>15</v>
      </c>
      <c r="I12" s="35">
        <v>3</v>
      </c>
      <c r="J12" s="35">
        <v>3</v>
      </c>
      <c r="K12" s="35">
        <v>1</v>
      </c>
      <c r="L12" s="35">
        <v>6734</v>
      </c>
      <c r="M12" s="37">
        <v>0.69978177283591003</v>
      </c>
      <c r="N12" s="35">
        <v>8781</v>
      </c>
      <c r="O12" s="37">
        <v>0.91250129897121002</v>
      </c>
      <c r="P12" s="35">
        <v>9451</v>
      </c>
      <c r="Q12" s="37">
        <v>0.98212615608438003</v>
      </c>
      <c r="R12" s="35">
        <v>9616</v>
      </c>
      <c r="S12" s="37">
        <v>0.99927257611970999</v>
      </c>
      <c r="T12" s="36">
        <v>3.0101319754754199</v>
      </c>
    </row>
    <row r="13" spans="1:20" x14ac:dyDescent="0.25">
      <c r="A13" s="22" t="s">
        <v>33</v>
      </c>
      <c r="B13" s="35">
        <v>10160</v>
      </c>
      <c r="C13" s="35">
        <v>7546</v>
      </c>
      <c r="D13" s="35">
        <v>1478</v>
      </c>
      <c r="E13" s="35">
        <v>777</v>
      </c>
      <c r="F13" s="35">
        <v>359</v>
      </c>
      <c r="G13" s="35">
        <v>303</v>
      </c>
      <c r="H13" s="35">
        <v>41</v>
      </c>
      <c r="I13" s="35">
        <v>8</v>
      </c>
      <c r="J13" s="35">
        <v>3</v>
      </c>
      <c r="K13" s="35">
        <v>4</v>
      </c>
      <c r="L13" s="35">
        <v>7546</v>
      </c>
      <c r="M13" s="37">
        <v>0.74271653543307004</v>
      </c>
      <c r="N13" s="35">
        <v>9024</v>
      </c>
      <c r="O13" s="37">
        <v>0.88818897637795002</v>
      </c>
      <c r="P13" s="35">
        <v>9801</v>
      </c>
      <c r="Q13" s="37">
        <v>0.96466535433070999</v>
      </c>
      <c r="R13" s="35">
        <v>10145</v>
      </c>
      <c r="S13" s="37">
        <v>0.99852362204723999</v>
      </c>
      <c r="T13" s="36">
        <v>3.2134842519685001</v>
      </c>
    </row>
    <row r="14" spans="1:20" x14ac:dyDescent="0.25">
      <c r="A14" s="73" t="s">
        <v>34</v>
      </c>
      <c r="B14" s="67">
        <v>4780</v>
      </c>
      <c r="C14" s="67">
        <v>1710</v>
      </c>
      <c r="D14" s="67">
        <v>1447</v>
      </c>
      <c r="E14" s="67">
        <v>830</v>
      </c>
      <c r="F14" s="67">
        <v>793</v>
      </c>
      <c r="G14" s="67">
        <v>372</v>
      </c>
      <c r="H14" s="67">
        <v>134</v>
      </c>
      <c r="I14" s="67">
        <v>132</v>
      </c>
      <c r="J14" s="67">
        <v>87</v>
      </c>
      <c r="K14" s="67">
        <v>68</v>
      </c>
      <c r="L14" s="67">
        <v>1710</v>
      </c>
      <c r="M14" s="68">
        <v>0.35774058577405998</v>
      </c>
      <c r="N14" s="67">
        <v>3157</v>
      </c>
      <c r="O14" s="68">
        <v>0.66046025104603001</v>
      </c>
      <c r="P14" s="67">
        <v>3987</v>
      </c>
      <c r="Q14" s="68">
        <v>0.83410041841004001</v>
      </c>
      <c r="R14" s="67">
        <v>4493</v>
      </c>
      <c r="S14" s="68">
        <v>0.93995815899582003</v>
      </c>
      <c r="T14" s="69">
        <v>9.8143305439330497</v>
      </c>
    </row>
    <row r="15" spans="1:20" x14ac:dyDescent="0.25">
      <c r="A15" s="22" t="s">
        <v>35</v>
      </c>
      <c r="B15" s="35">
        <v>4780</v>
      </c>
      <c r="C15" s="35">
        <v>1710</v>
      </c>
      <c r="D15" s="35">
        <v>1447</v>
      </c>
      <c r="E15" s="35">
        <v>830</v>
      </c>
      <c r="F15" s="35">
        <v>793</v>
      </c>
      <c r="G15" s="35">
        <v>372</v>
      </c>
      <c r="H15" s="35">
        <v>134</v>
      </c>
      <c r="I15" s="35">
        <v>132</v>
      </c>
      <c r="J15" s="35">
        <v>87</v>
      </c>
      <c r="K15" s="35">
        <v>68</v>
      </c>
      <c r="L15" s="35">
        <v>1710</v>
      </c>
      <c r="M15" s="37">
        <v>0.35774058577405998</v>
      </c>
      <c r="N15" s="35">
        <v>3157</v>
      </c>
      <c r="O15" s="37">
        <v>0.66046025104603001</v>
      </c>
      <c r="P15" s="35">
        <v>3987</v>
      </c>
      <c r="Q15" s="37">
        <v>0.83410041841004001</v>
      </c>
      <c r="R15" s="35">
        <v>4493</v>
      </c>
      <c r="S15" s="37">
        <v>0.93995815899582003</v>
      </c>
      <c r="T15" s="36">
        <v>9.8143305439330497</v>
      </c>
    </row>
    <row r="16" spans="1:20" x14ac:dyDescent="0.25">
      <c r="A16" s="73" t="s">
        <v>36</v>
      </c>
      <c r="B16" s="67">
        <v>96618</v>
      </c>
      <c r="C16" s="67">
        <v>21948</v>
      </c>
      <c r="D16" s="67">
        <v>23620</v>
      </c>
      <c r="E16" s="67">
        <v>33692</v>
      </c>
      <c r="F16" s="67">
        <v>17358</v>
      </c>
      <c r="G16" s="67">
        <v>14450</v>
      </c>
      <c r="H16" s="67">
        <v>2053</v>
      </c>
      <c r="I16" s="67">
        <v>655</v>
      </c>
      <c r="J16" s="67">
        <v>161</v>
      </c>
      <c r="K16" s="67">
        <v>39</v>
      </c>
      <c r="L16" s="67">
        <v>21948</v>
      </c>
      <c r="M16" s="68">
        <v>0.22716264050177001</v>
      </c>
      <c r="N16" s="67">
        <v>45568</v>
      </c>
      <c r="O16" s="68">
        <v>0.47163054503301999</v>
      </c>
      <c r="P16" s="67">
        <v>79260</v>
      </c>
      <c r="Q16" s="68">
        <v>0.82034403527292998</v>
      </c>
      <c r="R16" s="67">
        <v>95763</v>
      </c>
      <c r="S16" s="68">
        <v>0.99115071725765003</v>
      </c>
      <c r="T16" s="69">
        <v>8.4029062907532808</v>
      </c>
    </row>
    <row r="17" spans="1:20" x14ac:dyDescent="0.25">
      <c r="A17" s="22" t="s">
        <v>37</v>
      </c>
      <c r="B17" s="35">
        <v>95494</v>
      </c>
      <c r="C17" s="35">
        <v>21455</v>
      </c>
      <c r="D17" s="35">
        <v>23433</v>
      </c>
      <c r="E17" s="35">
        <v>33519</v>
      </c>
      <c r="F17" s="35">
        <v>17087</v>
      </c>
      <c r="G17" s="35">
        <v>14311</v>
      </c>
      <c r="H17" s="35">
        <v>1996</v>
      </c>
      <c r="I17" s="35">
        <v>615</v>
      </c>
      <c r="J17" s="35">
        <v>144</v>
      </c>
      <c r="K17" s="35">
        <v>21</v>
      </c>
      <c r="L17" s="35">
        <v>21455</v>
      </c>
      <c r="M17" s="37">
        <v>0.22467380149537999</v>
      </c>
      <c r="N17" s="35">
        <v>44888</v>
      </c>
      <c r="O17" s="37">
        <v>0.47006094623745998</v>
      </c>
      <c r="P17" s="35">
        <v>78407</v>
      </c>
      <c r="Q17" s="37">
        <v>0.82106729218590002</v>
      </c>
      <c r="R17" s="35">
        <v>94714</v>
      </c>
      <c r="S17" s="37">
        <v>0.99183194755690995</v>
      </c>
      <c r="T17" s="36">
        <v>8.3727564035436792</v>
      </c>
    </row>
    <row r="18" spans="1:20" x14ac:dyDescent="0.25">
      <c r="A18" s="22" t="s">
        <v>38</v>
      </c>
      <c r="B18" s="35">
        <v>1124</v>
      </c>
      <c r="C18" s="35">
        <v>493</v>
      </c>
      <c r="D18" s="35">
        <v>187</v>
      </c>
      <c r="E18" s="35">
        <v>173</v>
      </c>
      <c r="F18" s="35">
        <v>271</v>
      </c>
      <c r="G18" s="35">
        <v>139</v>
      </c>
      <c r="H18" s="35">
        <v>57</v>
      </c>
      <c r="I18" s="35">
        <v>40</v>
      </c>
      <c r="J18" s="35">
        <v>17</v>
      </c>
      <c r="K18" s="35">
        <v>18</v>
      </c>
      <c r="L18" s="35">
        <v>493</v>
      </c>
      <c r="M18" s="37">
        <v>0.43861209964413</v>
      </c>
      <c r="N18" s="35">
        <v>680</v>
      </c>
      <c r="O18" s="37">
        <v>0.60498220640569</v>
      </c>
      <c r="P18" s="35">
        <v>853</v>
      </c>
      <c r="Q18" s="37">
        <v>0.75889679715302005</v>
      </c>
      <c r="R18" s="35">
        <v>1049</v>
      </c>
      <c r="S18" s="37">
        <v>0.93327402135230997</v>
      </c>
      <c r="T18" s="36">
        <v>10.9644128113879</v>
      </c>
    </row>
    <row r="19" spans="1:20" x14ac:dyDescent="0.25">
      <c r="A19" s="73" t="s">
        <v>39</v>
      </c>
      <c r="B19" s="67">
        <v>19252</v>
      </c>
      <c r="C19" s="67">
        <v>8301</v>
      </c>
      <c r="D19" s="67">
        <v>3689</v>
      </c>
      <c r="E19" s="67">
        <v>3553</v>
      </c>
      <c r="F19" s="67">
        <v>3709</v>
      </c>
      <c r="G19" s="67">
        <v>2571</v>
      </c>
      <c r="H19" s="67">
        <v>704</v>
      </c>
      <c r="I19" s="67">
        <v>350</v>
      </c>
      <c r="J19" s="67">
        <v>58</v>
      </c>
      <c r="K19" s="67">
        <v>26</v>
      </c>
      <c r="L19" s="67">
        <v>8301</v>
      </c>
      <c r="M19" s="68">
        <v>0.43117598171618998</v>
      </c>
      <c r="N19" s="67">
        <v>11990</v>
      </c>
      <c r="O19" s="68">
        <v>0.62279243714939003</v>
      </c>
      <c r="P19" s="67">
        <v>15543</v>
      </c>
      <c r="Q19" s="68">
        <v>0.80734469146063004</v>
      </c>
      <c r="R19" s="67">
        <v>18818</v>
      </c>
      <c r="S19" s="68">
        <v>0.97745688759608995</v>
      </c>
      <c r="T19" s="69">
        <v>7.9081134427591904</v>
      </c>
    </row>
    <row r="20" spans="1:20" x14ac:dyDescent="0.25">
      <c r="A20" s="22" t="s">
        <v>40</v>
      </c>
      <c r="B20" s="35">
        <v>9195</v>
      </c>
      <c r="C20" s="35">
        <v>1100</v>
      </c>
      <c r="D20" s="35">
        <v>1807</v>
      </c>
      <c r="E20" s="35">
        <v>2822</v>
      </c>
      <c r="F20" s="35">
        <v>3466</v>
      </c>
      <c r="G20" s="35">
        <v>2360</v>
      </c>
      <c r="H20" s="35">
        <v>682</v>
      </c>
      <c r="I20" s="35">
        <v>344</v>
      </c>
      <c r="J20" s="35">
        <v>57</v>
      </c>
      <c r="K20" s="35">
        <v>23</v>
      </c>
      <c r="L20" s="35">
        <v>1100</v>
      </c>
      <c r="M20" s="37">
        <v>0.11963023382273</v>
      </c>
      <c r="N20" s="35">
        <v>2907</v>
      </c>
      <c r="O20" s="37">
        <v>0.31615008156607</v>
      </c>
      <c r="P20" s="35">
        <v>5729</v>
      </c>
      <c r="Q20" s="37">
        <v>0.62305600870038003</v>
      </c>
      <c r="R20" s="35">
        <v>8771</v>
      </c>
      <c r="S20" s="37">
        <v>0.95388798259924001</v>
      </c>
      <c r="T20" s="36">
        <v>13.190375203915201</v>
      </c>
    </row>
    <row r="21" spans="1:20" x14ac:dyDescent="0.25">
      <c r="A21" s="22" t="s">
        <v>41</v>
      </c>
      <c r="B21" s="35">
        <v>39</v>
      </c>
      <c r="C21" s="35">
        <v>32</v>
      </c>
      <c r="D21" s="35">
        <v>6</v>
      </c>
      <c r="E21" s="35">
        <v>1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5">
        <v>32</v>
      </c>
      <c r="M21" s="37">
        <v>0.82051282051282004</v>
      </c>
      <c r="N21" s="35">
        <v>38</v>
      </c>
      <c r="O21" s="37">
        <v>0.97435897435897001</v>
      </c>
      <c r="P21" s="35">
        <v>39</v>
      </c>
      <c r="Q21" s="37">
        <v>1</v>
      </c>
      <c r="R21" s="35">
        <v>39</v>
      </c>
      <c r="S21" s="37">
        <v>1</v>
      </c>
      <c r="T21" s="36">
        <v>2.1538461538461502</v>
      </c>
    </row>
    <row r="22" spans="1:20" x14ac:dyDescent="0.25">
      <c r="A22" s="22" t="s">
        <v>42</v>
      </c>
      <c r="B22" s="35">
        <v>10018</v>
      </c>
      <c r="C22" s="35">
        <v>7169</v>
      </c>
      <c r="D22" s="35">
        <v>1876</v>
      </c>
      <c r="E22" s="35">
        <v>730</v>
      </c>
      <c r="F22" s="35">
        <v>243</v>
      </c>
      <c r="G22" s="35">
        <v>211</v>
      </c>
      <c r="H22" s="35">
        <v>22</v>
      </c>
      <c r="I22" s="35">
        <v>6</v>
      </c>
      <c r="J22" s="35">
        <v>1</v>
      </c>
      <c r="K22" s="35">
        <v>3</v>
      </c>
      <c r="L22" s="35">
        <v>7169</v>
      </c>
      <c r="M22" s="37">
        <v>0.71561189858255003</v>
      </c>
      <c r="N22" s="35">
        <v>9045</v>
      </c>
      <c r="O22" s="37">
        <v>0.90287482531442997</v>
      </c>
      <c r="P22" s="35">
        <v>9775</v>
      </c>
      <c r="Q22" s="37">
        <v>0.97574366140946001</v>
      </c>
      <c r="R22" s="35">
        <v>10008</v>
      </c>
      <c r="S22" s="37">
        <v>0.99900179676582002</v>
      </c>
      <c r="T22" s="36">
        <v>3.0822020363345999</v>
      </c>
    </row>
    <row r="23" spans="1:20" x14ac:dyDescent="0.25">
      <c r="A23" s="60" t="s">
        <v>21</v>
      </c>
      <c r="B23" s="61">
        <v>6156476</v>
      </c>
      <c r="C23" s="61">
        <v>3236046</v>
      </c>
      <c r="D23" s="61">
        <v>1845308</v>
      </c>
      <c r="E23" s="61">
        <v>769294</v>
      </c>
      <c r="F23" s="61">
        <v>305828</v>
      </c>
      <c r="G23" s="61">
        <v>235089</v>
      </c>
      <c r="H23" s="61">
        <v>43846</v>
      </c>
      <c r="I23" s="61">
        <v>15383</v>
      </c>
      <c r="J23" s="61">
        <v>3918</v>
      </c>
      <c r="K23" s="61">
        <v>7592</v>
      </c>
      <c r="L23" s="61">
        <v>3236046</v>
      </c>
      <c r="M23" s="62">
        <v>0.52563284580335001</v>
      </c>
      <c r="N23" s="61">
        <v>5081354</v>
      </c>
      <c r="O23" s="62">
        <v>0.82536730428251004</v>
      </c>
      <c r="P23" s="61">
        <v>5850648</v>
      </c>
      <c r="Q23" s="62">
        <v>0.95032417896211996</v>
      </c>
      <c r="R23" s="61">
        <v>6129583</v>
      </c>
      <c r="S23" s="62">
        <v>0.99563175426980999</v>
      </c>
      <c r="T23" s="63">
        <v>4.4508259270400803</v>
      </c>
    </row>
    <row r="24" spans="1:20" x14ac:dyDescent="0.25">
      <c r="A24" s="73" t="s">
        <v>28</v>
      </c>
      <c r="B24" s="67">
        <v>3794223</v>
      </c>
      <c r="C24" s="67">
        <v>1833183</v>
      </c>
      <c r="D24" s="67">
        <v>1254711</v>
      </c>
      <c r="E24" s="67">
        <v>518203</v>
      </c>
      <c r="F24" s="67">
        <v>188126</v>
      </c>
      <c r="G24" s="67">
        <v>142493</v>
      </c>
      <c r="H24" s="67">
        <v>27005</v>
      </c>
      <c r="I24" s="67">
        <v>9520</v>
      </c>
      <c r="J24" s="67">
        <v>2537</v>
      </c>
      <c r="K24" s="67">
        <v>6571</v>
      </c>
      <c r="L24" s="67">
        <v>1833183</v>
      </c>
      <c r="M24" s="68">
        <v>0.48315109575795001</v>
      </c>
      <c r="N24" s="67">
        <v>3087894</v>
      </c>
      <c r="O24" s="68">
        <v>0.81384093660282997</v>
      </c>
      <c r="P24" s="67">
        <v>3606097</v>
      </c>
      <c r="Q24" s="68">
        <v>0.95041777987219001</v>
      </c>
      <c r="R24" s="67">
        <v>3775595</v>
      </c>
      <c r="S24" s="68">
        <v>0.99509043089981997</v>
      </c>
      <c r="T24" s="69">
        <v>4.6703862688091897</v>
      </c>
    </row>
    <row r="25" spans="1:20" x14ac:dyDescent="0.25">
      <c r="A25" s="22" t="s">
        <v>29</v>
      </c>
      <c r="B25" s="35">
        <v>488246</v>
      </c>
      <c r="C25" s="35">
        <v>68797</v>
      </c>
      <c r="D25" s="35">
        <v>133374</v>
      </c>
      <c r="E25" s="35">
        <v>175584</v>
      </c>
      <c r="F25" s="35">
        <v>110491</v>
      </c>
      <c r="G25" s="35">
        <v>87352</v>
      </c>
      <c r="H25" s="35">
        <v>16497</v>
      </c>
      <c r="I25" s="35">
        <v>4811</v>
      </c>
      <c r="J25" s="35">
        <v>1195</v>
      </c>
      <c r="K25" s="35">
        <v>636</v>
      </c>
      <c r="L25" s="35">
        <v>68797</v>
      </c>
      <c r="M25" s="37">
        <v>0.14090642831687</v>
      </c>
      <c r="N25" s="35">
        <v>202171</v>
      </c>
      <c r="O25" s="37">
        <v>0.41407610098188002</v>
      </c>
      <c r="P25" s="35">
        <v>377755</v>
      </c>
      <c r="Q25" s="37">
        <v>0.77369809481286</v>
      </c>
      <c r="R25" s="35">
        <v>481604</v>
      </c>
      <c r="S25" s="37">
        <v>0.98639620191460997</v>
      </c>
      <c r="T25" s="36">
        <v>9.7001808514560306</v>
      </c>
    </row>
    <row r="26" spans="1:20" x14ac:dyDescent="0.25">
      <c r="A26" s="22" t="s">
        <v>30</v>
      </c>
      <c r="B26" s="35">
        <v>67</v>
      </c>
      <c r="C26" s="35">
        <v>9</v>
      </c>
      <c r="D26" s="35">
        <v>7</v>
      </c>
      <c r="E26" s="35">
        <v>6</v>
      </c>
      <c r="F26" s="35">
        <v>45</v>
      </c>
      <c r="G26" s="35">
        <v>28</v>
      </c>
      <c r="H26" s="35">
        <v>11</v>
      </c>
      <c r="I26" s="35">
        <v>6</v>
      </c>
      <c r="J26" s="38">
        <v>0</v>
      </c>
      <c r="K26" s="38">
        <v>0</v>
      </c>
      <c r="L26" s="35">
        <v>9</v>
      </c>
      <c r="M26" s="37">
        <v>0.13432835820896</v>
      </c>
      <c r="N26" s="35">
        <v>16</v>
      </c>
      <c r="O26" s="37">
        <v>0.23880597014925001</v>
      </c>
      <c r="P26" s="35">
        <v>22</v>
      </c>
      <c r="Q26" s="37">
        <v>0.32835820895522</v>
      </c>
      <c r="R26" s="35">
        <v>61</v>
      </c>
      <c r="S26" s="37">
        <v>0.91044776119403004</v>
      </c>
      <c r="T26" s="36">
        <v>18.223880597014901</v>
      </c>
    </row>
    <row r="27" spans="1:20" x14ac:dyDescent="0.25">
      <c r="A27" s="22" t="s">
        <v>43</v>
      </c>
      <c r="B27" s="35">
        <v>354687</v>
      </c>
      <c r="C27" s="35">
        <v>205317</v>
      </c>
      <c r="D27" s="35">
        <v>76363</v>
      </c>
      <c r="E27" s="35">
        <v>40027</v>
      </c>
      <c r="F27" s="35">
        <v>32980</v>
      </c>
      <c r="G27" s="35">
        <v>20889</v>
      </c>
      <c r="H27" s="35">
        <v>6861</v>
      </c>
      <c r="I27" s="35">
        <v>3615</v>
      </c>
      <c r="J27" s="35">
        <v>1114</v>
      </c>
      <c r="K27" s="35">
        <v>501</v>
      </c>
      <c r="L27" s="35">
        <v>205317</v>
      </c>
      <c r="M27" s="37">
        <v>0.57886812880089</v>
      </c>
      <c r="N27" s="35">
        <v>281680</v>
      </c>
      <c r="O27" s="37">
        <v>0.79416499617973002</v>
      </c>
      <c r="P27" s="35">
        <v>321707</v>
      </c>
      <c r="Q27" s="37">
        <v>0.90701660901019998</v>
      </c>
      <c r="R27" s="35">
        <v>349457</v>
      </c>
      <c r="S27" s="37">
        <v>0.98525460476420001</v>
      </c>
      <c r="T27" s="36">
        <v>5.3630158421368703</v>
      </c>
    </row>
    <row r="28" spans="1:20" x14ac:dyDescent="0.25">
      <c r="A28" s="22" t="s">
        <v>32</v>
      </c>
      <c r="B28" s="35">
        <v>2951223</v>
      </c>
      <c r="C28" s="35">
        <v>1559060</v>
      </c>
      <c r="D28" s="35">
        <v>1044967</v>
      </c>
      <c r="E28" s="35">
        <v>302586</v>
      </c>
      <c r="F28" s="35">
        <v>44610</v>
      </c>
      <c r="G28" s="35">
        <v>34224</v>
      </c>
      <c r="H28" s="35">
        <v>3636</v>
      </c>
      <c r="I28" s="35">
        <v>1088</v>
      </c>
      <c r="J28" s="35">
        <v>228</v>
      </c>
      <c r="K28" s="35">
        <v>5434</v>
      </c>
      <c r="L28" s="35">
        <v>1559060</v>
      </c>
      <c r="M28" s="37">
        <v>0.52827590459954998</v>
      </c>
      <c r="N28" s="35">
        <v>2604027</v>
      </c>
      <c r="O28" s="37">
        <v>0.88235521341490997</v>
      </c>
      <c r="P28" s="35">
        <v>2906613</v>
      </c>
      <c r="Q28" s="37">
        <v>0.98488423274012005</v>
      </c>
      <c r="R28" s="35">
        <v>2944473</v>
      </c>
      <c r="S28" s="37">
        <v>0.99771281262040001</v>
      </c>
      <c r="T28" s="36">
        <v>3.7547144014532301</v>
      </c>
    </row>
    <row r="29" spans="1:20" x14ac:dyDescent="0.25">
      <c r="A29" s="73" t="s">
        <v>34</v>
      </c>
      <c r="B29" s="67">
        <v>1159424</v>
      </c>
      <c r="C29" s="67">
        <v>825657</v>
      </c>
      <c r="D29" s="67">
        <v>207625</v>
      </c>
      <c r="E29" s="67">
        <v>86657</v>
      </c>
      <c r="F29" s="67">
        <v>39485</v>
      </c>
      <c r="G29" s="67">
        <v>28642</v>
      </c>
      <c r="H29" s="67">
        <v>5796</v>
      </c>
      <c r="I29" s="67">
        <v>3170</v>
      </c>
      <c r="J29" s="67">
        <v>1036</v>
      </c>
      <c r="K29" s="67">
        <v>841</v>
      </c>
      <c r="L29" s="67">
        <v>825657</v>
      </c>
      <c r="M29" s="68">
        <v>0.71212688369397004</v>
      </c>
      <c r="N29" s="67">
        <v>1033282</v>
      </c>
      <c r="O29" s="68">
        <v>0.89120287315081004</v>
      </c>
      <c r="P29" s="67">
        <v>1119939</v>
      </c>
      <c r="Q29" s="68">
        <v>0.96594429647824998</v>
      </c>
      <c r="R29" s="67">
        <v>1154377</v>
      </c>
      <c r="S29" s="68">
        <v>0.99564697642968003</v>
      </c>
      <c r="T29" s="69">
        <v>3.4119105693861802</v>
      </c>
    </row>
    <row r="30" spans="1:20" x14ac:dyDescent="0.25">
      <c r="A30" s="22" t="s">
        <v>35</v>
      </c>
      <c r="B30" s="35">
        <v>335617</v>
      </c>
      <c r="C30" s="35">
        <v>180856</v>
      </c>
      <c r="D30" s="35">
        <v>82544</v>
      </c>
      <c r="E30" s="35">
        <v>42590</v>
      </c>
      <c r="F30" s="35">
        <v>29627</v>
      </c>
      <c r="G30" s="35">
        <v>19221</v>
      </c>
      <c r="H30" s="35">
        <v>5414</v>
      </c>
      <c r="I30" s="35">
        <v>3127</v>
      </c>
      <c r="J30" s="35">
        <v>1030</v>
      </c>
      <c r="K30" s="35">
        <v>835</v>
      </c>
      <c r="L30" s="35">
        <v>180856</v>
      </c>
      <c r="M30" s="37">
        <v>0.53887615943172995</v>
      </c>
      <c r="N30" s="35">
        <v>263400</v>
      </c>
      <c r="O30" s="37">
        <v>0.78482317641835997</v>
      </c>
      <c r="P30" s="35">
        <v>305990</v>
      </c>
      <c r="Q30" s="37">
        <v>0.91172378038060997</v>
      </c>
      <c r="R30" s="35">
        <v>330625</v>
      </c>
      <c r="S30" s="37">
        <v>0.98512590244236997</v>
      </c>
      <c r="T30" s="36">
        <v>5.4974450042757104</v>
      </c>
    </row>
    <row r="31" spans="1:20" x14ac:dyDescent="0.25">
      <c r="A31" s="22" t="s">
        <v>46</v>
      </c>
      <c r="B31" s="35">
        <v>185815</v>
      </c>
      <c r="C31" s="35">
        <v>161944</v>
      </c>
      <c r="D31" s="35">
        <v>19549</v>
      </c>
      <c r="E31" s="35">
        <v>3780</v>
      </c>
      <c r="F31" s="35">
        <v>542</v>
      </c>
      <c r="G31" s="35">
        <v>487</v>
      </c>
      <c r="H31" s="35">
        <v>31</v>
      </c>
      <c r="I31" s="35">
        <v>19</v>
      </c>
      <c r="J31" s="35">
        <v>3</v>
      </c>
      <c r="K31" s="35">
        <v>2</v>
      </c>
      <c r="L31" s="35">
        <v>161944</v>
      </c>
      <c r="M31" s="37">
        <v>0.87153351451713001</v>
      </c>
      <c r="N31" s="35">
        <v>181493</v>
      </c>
      <c r="O31" s="37">
        <v>0.97674030621855001</v>
      </c>
      <c r="P31" s="35">
        <v>185273</v>
      </c>
      <c r="Q31" s="37">
        <v>0.99708312030782997</v>
      </c>
      <c r="R31" s="35">
        <v>185791</v>
      </c>
      <c r="S31" s="37">
        <v>0.99987083927562004</v>
      </c>
      <c r="T31" s="36">
        <v>2.0231978042676899</v>
      </c>
    </row>
    <row r="32" spans="1:20" x14ac:dyDescent="0.25">
      <c r="A32" s="22" t="s">
        <v>47</v>
      </c>
      <c r="B32" s="35">
        <v>637992</v>
      </c>
      <c r="C32" s="35">
        <v>482857</v>
      </c>
      <c r="D32" s="35">
        <v>105532</v>
      </c>
      <c r="E32" s="35">
        <v>40287</v>
      </c>
      <c r="F32" s="35">
        <v>9316</v>
      </c>
      <c r="G32" s="35">
        <v>8934</v>
      </c>
      <c r="H32" s="35">
        <v>351</v>
      </c>
      <c r="I32" s="35">
        <v>24</v>
      </c>
      <c r="J32" s="35">
        <v>3</v>
      </c>
      <c r="K32" s="35">
        <v>4</v>
      </c>
      <c r="L32" s="35">
        <v>482857</v>
      </c>
      <c r="M32" s="37">
        <v>0.75683864374474996</v>
      </c>
      <c r="N32" s="35">
        <v>588389</v>
      </c>
      <c r="O32" s="37">
        <v>0.92225137619279995</v>
      </c>
      <c r="P32" s="35">
        <v>628676</v>
      </c>
      <c r="Q32" s="37">
        <v>0.98539793602428005</v>
      </c>
      <c r="R32" s="35">
        <v>637961</v>
      </c>
      <c r="S32" s="37">
        <v>0.99995141004902999</v>
      </c>
      <c r="T32" s="36">
        <v>2.7192731256818301</v>
      </c>
    </row>
    <row r="33" spans="1:20" x14ac:dyDescent="0.25">
      <c r="A33" s="73" t="s">
        <v>36</v>
      </c>
      <c r="B33" s="67">
        <v>98762</v>
      </c>
      <c r="C33" s="67">
        <v>41465</v>
      </c>
      <c r="D33" s="67">
        <v>22186</v>
      </c>
      <c r="E33" s="67">
        <v>20450</v>
      </c>
      <c r="F33" s="67">
        <v>14661</v>
      </c>
      <c r="G33" s="67">
        <v>11128</v>
      </c>
      <c r="H33" s="67">
        <v>2668</v>
      </c>
      <c r="I33" s="67">
        <v>683</v>
      </c>
      <c r="J33" s="67">
        <v>110</v>
      </c>
      <c r="K33" s="67">
        <v>72</v>
      </c>
      <c r="L33" s="67">
        <v>41465</v>
      </c>
      <c r="M33" s="68">
        <v>0.41984771470809001</v>
      </c>
      <c r="N33" s="67">
        <v>63651</v>
      </c>
      <c r="O33" s="68">
        <v>0.64448877098478996</v>
      </c>
      <c r="P33" s="67">
        <v>84101</v>
      </c>
      <c r="Q33" s="68">
        <v>0.85155221643951995</v>
      </c>
      <c r="R33" s="67">
        <v>97897</v>
      </c>
      <c r="S33" s="68">
        <v>0.99124157064457996</v>
      </c>
      <c r="T33" s="69">
        <v>6.8316204613110303</v>
      </c>
    </row>
    <row r="34" spans="1:20" x14ac:dyDescent="0.25">
      <c r="A34" s="22" t="s">
        <v>37</v>
      </c>
      <c r="B34" s="35">
        <v>26928</v>
      </c>
      <c r="C34" s="35">
        <v>4637</v>
      </c>
      <c r="D34" s="35">
        <v>7732</v>
      </c>
      <c r="E34" s="35">
        <v>9593</v>
      </c>
      <c r="F34" s="35">
        <v>4966</v>
      </c>
      <c r="G34" s="35">
        <v>4343</v>
      </c>
      <c r="H34" s="35">
        <v>498</v>
      </c>
      <c r="I34" s="35">
        <v>97</v>
      </c>
      <c r="J34" s="35">
        <v>17</v>
      </c>
      <c r="K34" s="35">
        <v>11</v>
      </c>
      <c r="L34" s="35">
        <v>4637</v>
      </c>
      <c r="M34" s="37">
        <v>0.17219994058228999</v>
      </c>
      <c r="N34" s="35">
        <v>12369</v>
      </c>
      <c r="O34" s="37">
        <v>0.45933600713012002</v>
      </c>
      <c r="P34" s="35">
        <v>21962</v>
      </c>
      <c r="Q34" s="37">
        <v>0.81558229352347</v>
      </c>
      <c r="R34" s="35">
        <v>26803</v>
      </c>
      <c r="S34" s="37">
        <v>0.99535799168151995</v>
      </c>
      <c r="T34" s="36">
        <v>8.4758801247771807</v>
      </c>
    </row>
    <row r="35" spans="1:20" x14ac:dyDescent="0.25">
      <c r="A35" s="22" t="s">
        <v>38</v>
      </c>
      <c r="B35" s="35">
        <v>61184</v>
      </c>
      <c r="C35" s="35">
        <v>27834</v>
      </c>
      <c r="D35" s="35">
        <v>13173</v>
      </c>
      <c r="E35" s="35">
        <v>10576</v>
      </c>
      <c r="F35" s="35">
        <v>9601</v>
      </c>
      <c r="G35" s="35">
        <v>6699</v>
      </c>
      <c r="H35" s="35">
        <v>2165</v>
      </c>
      <c r="I35" s="35">
        <v>585</v>
      </c>
      <c r="J35" s="35">
        <v>92</v>
      </c>
      <c r="K35" s="35">
        <v>60</v>
      </c>
      <c r="L35" s="35">
        <v>27834</v>
      </c>
      <c r="M35" s="37">
        <v>0.45492285564854001</v>
      </c>
      <c r="N35" s="35">
        <v>41007</v>
      </c>
      <c r="O35" s="37">
        <v>0.67022424163180006</v>
      </c>
      <c r="P35" s="35">
        <v>51583</v>
      </c>
      <c r="Q35" s="37">
        <v>0.84307989016735996</v>
      </c>
      <c r="R35" s="35">
        <v>60447</v>
      </c>
      <c r="S35" s="37">
        <v>0.98795436715481</v>
      </c>
      <c r="T35" s="36">
        <v>6.9096740978033502</v>
      </c>
    </row>
    <row r="36" spans="1:20" x14ac:dyDescent="0.25">
      <c r="A36" s="22" t="s">
        <v>48</v>
      </c>
      <c r="B36" s="35">
        <v>10650</v>
      </c>
      <c r="C36" s="35">
        <v>8994</v>
      </c>
      <c r="D36" s="35">
        <v>1281</v>
      </c>
      <c r="E36" s="35">
        <v>281</v>
      </c>
      <c r="F36" s="35">
        <v>94</v>
      </c>
      <c r="G36" s="35">
        <v>86</v>
      </c>
      <c r="H36" s="35">
        <v>5</v>
      </c>
      <c r="I36" s="35">
        <v>1</v>
      </c>
      <c r="J36" s="35">
        <v>1</v>
      </c>
      <c r="K36" s="35">
        <v>1</v>
      </c>
      <c r="L36" s="35">
        <v>8994</v>
      </c>
      <c r="M36" s="37">
        <v>0.84450704225352002</v>
      </c>
      <c r="N36" s="35">
        <v>10275</v>
      </c>
      <c r="O36" s="37">
        <v>0.96478873239437002</v>
      </c>
      <c r="P36" s="35">
        <v>10556</v>
      </c>
      <c r="Q36" s="37">
        <v>0.99117370892018997</v>
      </c>
      <c r="R36" s="35">
        <v>10647</v>
      </c>
      <c r="S36" s="37">
        <v>0.99971830985915</v>
      </c>
      <c r="T36" s="36">
        <v>2.2257746478873202</v>
      </c>
    </row>
    <row r="37" spans="1:20" x14ac:dyDescent="0.25">
      <c r="A37" s="73" t="s">
        <v>44</v>
      </c>
      <c r="B37" s="67">
        <v>479936</v>
      </c>
      <c r="C37" s="67">
        <v>246060</v>
      </c>
      <c r="D37" s="67">
        <v>139394</v>
      </c>
      <c r="E37" s="67">
        <v>67199</v>
      </c>
      <c r="F37" s="67">
        <v>27283</v>
      </c>
      <c r="G37" s="67">
        <v>23414</v>
      </c>
      <c r="H37" s="67">
        <v>3007</v>
      </c>
      <c r="I37" s="67">
        <v>766</v>
      </c>
      <c r="J37" s="67">
        <v>85</v>
      </c>
      <c r="K37" s="67">
        <v>11</v>
      </c>
      <c r="L37" s="67">
        <v>246060</v>
      </c>
      <c r="M37" s="68">
        <v>0.51269335911455005</v>
      </c>
      <c r="N37" s="67">
        <v>385454</v>
      </c>
      <c r="O37" s="68">
        <v>0.80313625150019996</v>
      </c>
      <c r="P37" s="67">
        <v>452653</v>
      </c>
      <c r="Q37" s="68">
        <v>0.94315283704494002</v>
      </c>
      <c r="R37" s="67">
        <v>479074</v>
      </c>
      <c r="S37" s="68">
        <v>0.99820392719029005</v>
      </c>
      <c r="T37" s="69">
        <v>4.4949118215762098</v>
      </c>
    </row>
    <row r="38" spans="1:20" x14ac:dyDescent="0.25">
      <c r="A38" s="22" t="s">
        <v>49</v>
      </c>
      <c r="B38" s="35">
        <v>145473</v>
      </c>
      <c r="C38" s="35">
        <v>55787</v>
      </c>
      <c r="D38" s="35">
        <v>49959</v>
      </c>
      <c r="E38" s="35">
        <v>28080</v>
      </c>
      <c r="F38" s="35">
        <v>11647</v>
      </c>
      <c r="G38" s="35">
        <v>9936</v>
      </c>
      <c r="H38" s="35">
        <v>1326</v>
      </c>
      <c r="I38" s="35">
        <v>348</v>
      </c>
      <c r="J38" s="35">
        <v>32</v>
      </c>
      <c r="K38" s="35">
        <v>5</v>
      </c>
      <c r="L38" s="35">
        <v>55787</v>
      </c>
      <c r="M38" s="37">
        <v>0.38348697009067001</v>
      </c>
      <c r="N38" s="35">
        <v>105746</v>
      </c>
      <c r="O38" s="37">
        <v>0.72691152310050999</v>
      </c>
      <c r="P38" s="35">
        <v>133826</v>
      </c>
      <c r="Q38" s="37">
        <v>0.91993703298894003</v>
      </c>
      <c r="R38" s="35">
        <v>145088</v>
      </c>
      <c r="S38" s="37">
        <v>0.99735346077966003</v>
      </c>
      <c r="T38" s="36">
        <v>5.4960301911695</v>
      </c>
    </row>
    <row r="39" spans="1:20" x14ac:dyDescent="0.25">
      <c r="A39" s="22" t="s">
        <v>50</v>
      </c>
      <c r="B39" s="35">
        <v>137409</v>
      </c>
      <c r="C39" s="35">
        <v>85701</v>
      </c>
      <c r="D39" s="35">
        <v>33397</v>
      </c>
      <c r="E39" s="35">
        <v>14002</v>
      </c>
      <c r="F39" s="35">
        <v>4309</v>
      </c>
      <c r="G39" s="35">
        <v>3794</v>
      </c>
      <c r="H39" s="35">
        <v>430</v>
      </c>
      <c r="I39" s="35">
        <v>78</v>
      </c>
      <c r="J39" s="35">
        <v>6</v>
      </c>
      <c r="K39" s="35">
        <v>1</v>
      </c>
      <c r="L39" s="35">
        <v>85701</v>
      </c>
      <c r="M39" s="37">
        <v>0.62369277121585998</v>
      </c>
      <c r="N39" s="35">
        <v>119098</v>
      </c>
      <c r="O39" s="37">
        <v>0.86674089761224005</v>
      </c>
      <c r="P39" s="35">
        <v>133100</v>
      </c>
      <c r="Q39" s="37">
        <v>0.96864106426799002</v>
      </c>
      <c r="R39" s="35">
        <v>137324</v>
      </c>
      <c r="S39" s="37">
        <v>0.99938140878690995</v>
      </c>
      <c r="T39" s="36">
        <v>3.56858721044473</v>
      </c>
    </row>
    <row r="40" spans="1:20" x14ac:dyDescent="0.25">
      <c r="A40" s="22" t="s">
        <v>51</v>
      </c>
      <c r="B40" s="35">
        <v>197054</v>
      </c>
      <c r="C40" s="35">
        <v>104572</v>
      </c>
      <c r="D40" s="35">
        <v>56038</v>
      </c>
      <c r="E40" s="35">
        <v>25117</v>
      </c>
      <c r="F40" s="35">
        <v>11327</v>
      </c>
      <c r="G40" s="35">
        <v>9684</v>
      </c>
      <c r="H40" s="35">
        <v>1251</v>
      </c>
      <c r="I40" s="35">
        <v>340</v>
      </c>
      <c r="J40" s="35">
        <v>47</v>
      </c>
      <c r="K40" s="35">
        <v>5</v>
      </c>
      <c r="L40" s="35">
        <v>104572</v>
      </c>
      <c r="M40" s="37">
        <v>0.53067687029951005</v>
      </c>
      <c r="N40" s="35">
        <v>160610</v>
      </c>
      <c r="O40" s="37">
        <v>0.81505577151441</v>
      </c>
      <c r="P40" s="35">
        <v>185727</v>
      </c>
      <c r="Q40" s="37">
        <v>0.94251829447766</v>
      </c>
      <c r="R40" s="35">
        <v>196662</v>
      </c>
      <c r="S40" s="37">
        <v>0.99801069757528005</v>
      </c>
      <c r="T40" s="36">
        <v>4.4017883422818098</v>
      </c>
    </row>
    <row r="41" spans="1:20" x14ac:dyDescent="0.25">
      <c r="A41" s="73" t="s">
        <v>39</v>
      </c>
      <c r="B41" s="67">
        <v>618115</v>
      </c>
      <c r="C41" s="67">
        <v>287138</v>
      </c>
      <c r="D41" s="67">
        <v>219634</v>
      </c>
      <c r="E41" s="67">
        <v>75839</v>
      </c>
      <c r="F41" s="67">
        <v>35504</v>
      </c>
      <c r="G41" s="67">
        <v>29046</v>
      </c>
      <c r="H41" s="67">
        <v>5204</v>
      </c>
      <c r="I41" s="67">
        <v>1082</v>
      </c>
      <c r="J41" s="67">
        <v>104</v>
      </c>
      <c r="K41" s="67">
        <v>68</v>
      </c>
      <c r="L41" s="67">
        <v>287138</v>
      </c>
      <c r="M41" s="68">
        <v>0.46453815228557999</v>
      </c>
      <c r="N41" s="67">
        <v>506772</v>
      </c>
      <c r="O41" s="68">
        <v>0.81986685325546005</v>
      </c>
      <c r="P41" s="67">
        <v>582611</v>
      </c>
      <c r="Q41" s="68">
        <v>0.94256085032720005</v>
      </c>
      <c r="R41" s="67">
        <v>616861</v>
      </c>
      <c r="S41" s="68">
        <v>0.99797125130437003</v>
      </c>
      <c r="T41" s="69">
        <v>4.6061574302516499</v>
      </c>
    </row>
    <row r="42" spans="1:20" x14ac:dyDescent="0.25">
      <c r="A42" s="22" t="s">
        <v>40</v>
      </c>
      <c r="B42" s="35">
        <v>73254</v>
      </c>
      <c r="C42" s="35">
        <v>4909</v>
      </c>
      <c r="D42" s="35">
        <v>12217</v>
      </c>
      <c r="E42" s="35">
        <v>27379</v>
      </c>
      <c r="F42" s="35">
        <v>28749</v>
      </c>
      <c r="G42" s="35">
        <v>23057</v>
      </c>
      <c r="H42" s="35">
        <v>4568</v>
      </c>
      <c r="I42" s="35">
        <v>992</v>
      </c>
      <c r="J42" s="35">
        <v>94</v>
      </c>
      <c r="K42" s="35">
        <v>38</v>
      </c>
      <c r="L42" s="35">
        <v>4909</v>
      </c>
      <c r="M42" s="37">
        <v>6.7013405411309998E-2</v>
      </c>
      <c r="N42" s="35">
        <v>17126</v>
      </c>
      <c r="O42" s="37">
        <v>0.23378928113141001</v>
      </c>
      <c r="P42" s="35">
        <v>44505</v>
      </c>
      <c r="Q42" s="37">
        <v>0.60754361536571</v>
      </c>
      <c r="R42" s="35">
        <v>72130</v>
      </c>
      <c r="S42" s="37">
        <v>0.98465612799301006</v>
      </c>
      <c r="T42" s="36">
        <v>12.551027930215399</v>
      </c>
    </row>
    <row r="43" spans="1:20" x14ac:dyDescent="0.25">
      <c r="A43" s="22" t="s">
        <v>41</v>
      </c>
      <c r="B43" s="35">
        <v>197</v>
      </c>
      <c r="C43" s="35">
        <v>50</v>
      </c>
      <c r="D43" s="35">
        <v>53</v>
      </c>
      <c r="E43" s="35">
        <v>51</v>
      </c>
      <c r="F43" s="35">
        <v>43</v>
      </c>
      <c r="G43" s="35">
        <v>29</v>
      </c>
      <c r="H43" s="35">
        <v>10</v>
      </c>
      <c r="I43" s="35">
        <v>1</v>
      </c>
      <c r="J43" s="35">
        <v>2</v>
      </c>
      <c r="K43" s="35">
        <v>1</v>
      </c>
      <c r="L43" s="35">
        <v>50</v>
      </c>
      <c r="M43" s="37">
        <v>0.25380710659897998</v>
      </c>
      <c r="N43" s="35">
        <v>103</v>
      </c>
      <c r="O43" s="37">
        <v>0.52284263959390997</v>
      </c>
      <c r="P43" s="35">
        <v>154</v>
      </c>
      <c r="Q43" s="37">
        <v>0.78172588832487</v>
      </c>
      <c r="R43" s="35">
        <v>193</v>
      </c>
      <c r="S43" s="37">
        <v>0.97969543147208005</v>
      </c>
      <c r="T43" s="36">
        <v>9.6167512690355306</v>
      </c>
    </row>
    <row r="44" spans="1:20" x14ac:dyDescent="0.25">
      <c r="A44" s="22" t="s">
        <v>42</v>
      </c>
      <c r="B44" s="35">
        <v>544664</v>
      </c>
      <c r="C44" s="35">
        <v>282179</v>
      </c>
      <c r="D44" s="35">
        <v>207364</v>
      </c>
      <c r="E44" s="35">
        <v>48409</v>
      </c>
      <c r="F44" s="35">
        <v>6712</v>
      </c>
      <c r="G44" s="35">
        <v>5960</v>
      </c>
      <c r="H44" s="35">
        <v>626</v>
      </c>
      <c r="I44" s="35">
        <v>89</v>
      </c>
      <c r="J44" s="35">
        <v>8</v>
      </c>
      <c r="K44" s="35">
        <v>29</v>
      </c>
      <c r="L44" s="35">
        <v>282179</v>
      </c>
      <c r="M44" s="37">
        <v>0.51807903588267001</v>
      </c>
      <c r="N44" s="35">
        <v>489543</v>
      </c>
      <c r="O44" s="37">
        <v>0.89879815813052</v>
      </c>
      <c r="P44" s="35">
        <v>537952</v>
      </c>
      <c r="Q44" s="37">
        <v>0.98767680625119003</v>
      </c>
      <c r="R44" s="35">
        <v>544538</v>
      </c>
      <c r="S44" s="37">
        <v>0.99976866471806003</v>
      </c>
      <c r="T44" s="36">
        <v>3.53580831485099</v>
      </c>
    </row>
    <row r="45" spans="1:20" x14ac:dyDescent="0.25">
      <c r="A45" s="73" t="s">
        <v>45</v>
      </c>
      <c r="B45" s="67">
        <v>6016</v>
      </c>
      <c r="C45" s="67">
        <v>2543</v>
      </c>
      <c r="D45" s="67">
        <v>1758</v>
      </c>
      <c r="E45" s="67">
        <v>946</v>
      </c>
      <c r="F45" s="67">
        <v>769</v>
      </c>
      <c r="G45" s="67">
        <v>366</v>
      </c>
      <c r="H45" s="67">
        <v>166</v>
      </c>
      <c r="I45" s="67">
        <v>162</v>
      </c>
      <c r="J45" s="67">
        <v>46</v>
      </c>
      <c r="K45" s="67">
        <v>29</v>
      </c>
      <c r="L45" s="67">
        <v>2543</v>
      </c>
      <c r="M45" s="68">
        <v>0.42270611702128003</v>
      </c>
      <c r="N45" s="67">
        <v>4301</v>
      </c>
      <c r="O45" s="68">
        <v>0.71492686170213005</v>
      </c>
      <c r="P45" s="67">
        <v>5247</v>
      </c>
      <c r="Q45" s="68">
        <v>0.87217420212765995</v>
      </c>
      <c r="R45" s="67">
        <v>5779</v>
      </c>
      <c r="S45" s="68">
        <v>0.96060505319149003</v>
      </c>
      <c r="T45" s="69">
        <v>7.6388796542553203</v>
      </c>
    </row>
    <row r="46" spans="1:20" x14ac:dyDescent="0.25">
      <c r="A46" s="22" t="s">
        <v>52</v>
      </c>
      <c r="B46" s="35">
        <v>3981</v>
      </c>
      <c r="C46" s="35">
        <v>2087</v>
      </c>
      <c r="D46" s="35">
        <v>1288</v>
      </c>
      <c r="E46" s="35">
        <v>541</v>
      </c>
      <c r="F46" s="35">
        <v>65</v>
      </c>
      <c r="G46" s="35">
        <v>63</v>
      </c>
      <c r="H46" s="35">
        <v>2</v>
      </c>
      <c r="I46" s="38">
        <v>0</v>
      </c>
      <c r="J46" s="38">
        <v>0</v>
      </c>
      <c r="K46" s="38">
        <v>0</v>
      </c>
      <c r="L46" s="35">
        <v>2087</v>
      </c>
      <c r="M46" s="37">
        <v>0.52424014066817004</v>
      </c>
      <c r="N46" s="35">
        <v>3375</v>
      </c>
      <c r="O46" s="37">
        <v>0.84777694046721996</v>
      </c>
      <c r="P46" s="35">
        <v>3916</v>
      </c>
      <c r="Q46" s="37">
        <v>0.98367244410952004</v>
      </c>
      <c r="R46" s="35">
        <v>3981</v>
      </c>
      <c r="S46" s="37">
        <v>1</v>
      </c>
      <c r="T46" s="36">
        <v>3.7652599849284099</v>
      </c>
    </row>
    <row r="47" spans="1:20" x14ac:dyDescent="0.25">
      <c r="A47" s="22" t="s">
        <v>53</v>
      </c>
      <c r="B47" s="35">
        <v>608</v>
      </c>
      <c r="C47" s="35">
        <v>25</v>
      </c>
      <c r="D47" s="35">
        <v>20</v>
      </c>
      <c r="E47" s="35">
        <v>57</v>
      </c>
      <c r="F47" s="35">
        <v>506</v>
      </c>
      <c r="G47" s="35">
        <v>151</v>
      </c>
      <c r="H47" s="35">
        <v>138</v>
      </c>
      <c r="I47" s="35">
        <v>154</v>
      </c>
      <c r="J47" s="35">
        <v>46</v>
      </c>
      <c r="K47" s="35">
        <v>17</v>
      </c>
      <c r="L47" s="35">
        <v>25</v>
      </c>
      <c r="M47" s="37">
        <v>4.111842105263E-2</v>
      </c>
      <c r="N47" s="35">
        <v>45</v>
      </c>
      <c r="O47" s="37">
        <v>7.401315789474E-2</v>
      </c>
      <c r="P47" s="35">
        <v>102</v>
      </c>
      <c r="Q47" s="37">
        <v>0.16776315789474</v>
      </c>
      <c r="R47" s="35">
        <v>391</v>
      </c>
      <c r="S47" s="37">
        <v>0.64309210526315996</v>
      </c>
      <c r="T47" s="36">
        <v>33.076480263157897</v>
      </c>
    </row>
    <row r="48" spans="1:20" x14ac:dyDescent="0.25">
      <c r="A48" s="22" t="s">
        <v>54</v>
      </c>
      <c r="B48" s="35">
        <v>12</v>
      </c>
      <c r="C48" s="35">
        <v>10</v>
      </c>
      <c r="D48" s="38">
        <v>0</v>
      </c>
      <c r="E48" s="35">
        <v>1</v>
      </c>
      <c r="F48" s="35">
        <v>1</v>
      </c>
      <c r="G48" s="35">
        <v>1</v>
      </c>
      <c r="H48" s="38">
        <v>0</v>
      </c>
      <c r="I48" s="38">
        <v>0</v>
      </c>
      <c r="J48" s="38">
        <v>0</v>
      </c>
      <c r="K48" s="38">
        <v>0</v>
      </c>
      <c r="L48" s="35">
        <v>10</v>
      </c>
      <c r="M48" s="37">
        <v>0.83333333333333004</v>
      </c>
      <c r="N48" s="35">
        <v>10</v>
      </c>
      <c r="O48" s="37">
        <v>0.83333333333333004</v>
      </c>
      <c r="P48" s="35">
        <v>11</v>
      </c>
      <c r="Q48" s="37">
        <v>0.91666666666666996</v>
      </c>
      <c r="R48" s="35">
        <v>12</v>
      </c>
      <c r="S48" s="37">
        <v>1</v>
      </c>
      <c r="T48" s="36">
        <v>3.5</v>
      </c>
    </row>
    <row r="49" spans="1:20" x14ac:dyDescent="0.25">
      <c r="A49" s="22" t="s">
        <v>55</v>
      </c>
      <c r="B49" s="35">
        <v>1402</v>
      </c>
      <c r="C49" s="35">
        <v>420</v>
      </c>
      <c r="D49" s="35">
        <v>450</v>
      </c>
      <c r="E49" s="35">
        <v>347</v>
      </c>
      <c r="F49" s="35">
        <v>185</v>
      </c>
      <c r="G49" s="35">
        <v>151</v>
      </c>
      <c r="H49" s="35">
        <v>26</v>
      </c>
      <c r="I49" s="35">
        <v>8</v>
      </c>
      <c r="J49" s="38">
        <v>0</v>
      </c>
      <c r="K49" s="38">
        <v>0</v>
      </c>
      <c r="L49" s="35">
        <v>420</v>
      </c>
      <c r="M49" s="37">
        <v>0.29957203994294002</v>
      </c>
      <c r="N49" s="35">
        <v>870</v>
      </c>
      <c r="O49" s="37">
        <v>0.62054208273893996</v>
      </c>
      <c r="P49" s="35">
        <v>1217</v>
      </c>
      <c r="Q49" s="37">
        <v>0.86804564907274995</v>
      </c>
      <c r="R49" s="35">
        <v>1394</v>
      </c>
      <c r="S49" s="37">
        <v>0.99429386590585001</v>
      </c>
      <c r="T49" s="36">
        <v>6.8901569186875902</v>
      </c>
    </row>
    <row r="50" spans="1:20" x14ac:dyDescent="0.25">
      <c r="A50" s="22" t="s">
        <v>56</v>
      </c>
      <c r="B50" s="35">
        <v>13</v>
      </c>
      <c r="C50" s="35">
        <v>1</v>
      </c>
      <c r="D50" s="38">
        <v>0</v>
      </c>
      <c r="E50" s="38">
        <v>0</v>
      </c>
      <c r="F50" s="35">
        <v>12</v>
      </c>
      <c r="G50" s="38">
        <v>0</v>
      </c>
      <c r="H50" s="38">
        <v>0</v>
      </c>
      <c r="I50" s="38">
        <v>0</v>
      </c>
      <c r="J50" s="38">
        <v>0</v>
      </c>
      <c r="K50" s="35">
        <v>12</v>
      </c>
      <c r="L50" s="35">
        <v>1</v>
      </c>
      <c r="M50" s="37">
        <v>7.6923076923079994E-2</v>
      </c>
      <c r="N50" s="35">
        <v>1</v>
      </c>
      <c r="O50" s="37">
        <v>7.6923076923079994E-2</v>
      </c>
      <c r="P50" s="35">
        <v>1</v>
      </c>
      <c r="Q50" s="37">
        <v>7.6923076923079994E-2</v>
      </c>
      <c r="R50" s="35">
        <v>1</v>
      </c>
      <c r="S50" s="37">
        <v>7.6923076923079994E-2</v>
      </c>
      <c r="T50" s="36">
        <v>88.730769230769198</v>
      </c>
    </row>
    <row r="51" spans="1:20" x14ac:dyDescent="0.25">
      <c r="A51" s="58" t="s">
        <v>62</v>
      </c>
    </row>
    <row r="52" spans="1:20" ht="3" customHeight="1" x14ac:dyDescent="0.25">
      <c r="A52" s="57"/>
    </row>
    <row r="53" spans="1:20" ht="12.75" customHeight="1" x14ac:dyDescent="0.25">
      <c r="A53" s="17" t="s">
        <v>22</v>
      </c>
    </row>
    <row r="54" spans="1:20" ht="12.75" customHeight="1" x14ac:dyDescent="0.25">
      <c r="A54" s="17" t="s">
        <v>23</v>
      </c>
      <c r="P54" s="18" t="s">
        <v>25</v>
      </c>
    </row>
    <row r="55" spans="1:20" ht="12.75" customHeight="1" x14ac:dyDescent="0.25">
      <c r="A55" s="17" t="s">
        <v>24</v>
      </c>
      <c r="P55" s="18" t="s">
        <v>26</v>
      </c>
    </row>
    <row r="56" spans="1:20" ht="12.75" customHeight="1" x14ac:dyDescent="0.25">
      <c r="P56" s="18" t="s">
        <v>27</v>
      </c>
    </row>
  </sheetData>
  <mergeCells count="7">
    <mergeCell ref="B5:K5"/>
    <mergeCell ref="A2:T2"/>
    <mergeCell ref="A4:A5"/>
    <mergeCell ref="L4:M4"/>
    <mergeCell ref="N4:O4"/>
    <mergeCell ref="P4:Q4"/>
    <mergeCell ref="R4:S4"/>
  </mergeCells>
  <pageMargins left="0.23622047244094491" right="0.23622047244094491" top="0.57999999999999996" bottom="0.17" header="0.17" footer="0.31496062992125984"/>
  <pageSetup paperSize="9" scale="65" fitToHeight="0" orientation="landscape" r:id="rId1"/>
  <headerFooter alignWithMargins="0">
    <oddHeader>&amp;LWydział Statystycznej Informacji Zarządczej
Departament Strategii i Funduszy Europejskich
Ministerstwo Sprawiedliwości &amp;R&amp;D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T56"/>
  <sheetViews>
    <sheetView showGridLines="0" zoomScaleNormal="100" workbookViewId="0">
      <selection activeCell="H56" sqref="H56"/>
    </sheetView>
  </sheetViews>
  <sheetFormatPr defaultRowHeight="15" x14ac:dyDescent="0.25"/>
  <cols>
    <col min="1" max="1" width="40.42578125" customWidth="1"/>
    <col min="20" max="20" width="12.42578125" customWidth="1"/>
  </cols>
  <sheetData>
    <row r="1" spans="1:20" ht="11.25" customHeight="1" x14ac:dyDescent="0.25"/>
    <row r="2" spans="1:20" x14ac:dyDescent="0.25">
      <c r="A2" s="135" t="s">
        <v>64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6.75" customHeight="1" x14ac:dyDescent="0.25"/>
    <row r="4" spans="1:20" ht="60" x14ac:dyDescent="0.25">
      <c r="A4" s="156" t="s">
        <v>17</v>
      </c>
      <c r="B4" s="74" t="s">
        <v>0</v>
      </c>
      <c r="C4" s="79" t="s">
        <v>1</v>
      </c>
      <c r="D4" s="79" t="s">
        <v>2</v>
      </c>
      <c r="E4" s="79" t="s">
        <v>3</v>
      </c>
      <c r="F4" s="74" t="s">
        <v>18</v>
      </c>
      <c r="G4" s="79" t="s">
        <v>4</v>
      </c>
      <c r="H4" s="79" t="s">
        <v>5</v>
      </c>
      <c r="I4" s="79" t="s">
        <v>6</v>
      </c>
      <c r="J4" s="79" t="s">
        <v>7</v>
      </c>
      <c r="K4" s="79" t="s">
        <v>8</v>
      </c>
      <c r="L4" s="157" t="s">
        <v>9</v>
      </c>
      <c r="M4" s="157"/>
      <c r="N4" s="157" t="s">
        <v>10</v>
      </c>
      <c r="O4" s="157"/>
      <c r="P4" s="157" t="s">
        <v>11</v>
      </c>
      <c r="Q4" s="157"/>
      <c r="R4" s="157" t="s">
        <v>12</v>
      </c>
      <c r="S4" s="157"/>
      <c r="T4" s="89" t="s">
        <v>68</v>
      </c>
    </row>
    <row r="5" spans="1:20" x14ac:dyDescent="0.25">
      <c r="A5" s="156"/>
      <c r="B5" s="158" t="s">
        <v>13</v>
      </c>
      <c r="C5" s="159"/>
      <c r="D5" s="159"/>
      <c r="E5" s="159"/>
      <c r="F5" s="159"/>
      <c r="G5" s="159"/>
      <c r="H5" s="159"/>
      <c r="I5" s="159"/>
      <c r="J5" s="159"/>
      <c r="K5" s="160"/>
      <c r="L5" s="80" t="s">
        <v>14</v>
      </c>
      <c r="M5" s="80" t="s">
        <v>15</v>
      </c>
      <c r="N5" s="80" t="s">
        <v>14</v>
      </c>
      <c r="O5" s="80" t="s">
        <v>15</v>
      </c>
      <c r="P5" s="80" t="s">
        <v>14</v>
      </c>
      <c r="Q5" s="80" t="s">
        <v>15</v>
      </c>
      <c r="R5" s="80" t="s">
        <v>14</v>
      </c>
      <c r="S5" s="80" t="s">
        <v>15</v>
      </c>
      <c r="T5" s="90" t="s">
        <v>16</v>
      </c>
    </row>
    <row r="6" spans="1:20" x14ac:dyDescent="0.25">
      <c r="A6" s="85" t="s">
        <v>19</v>
      </c>
      <c r="B6" s="86">
        <v>6460975</v>
      </c>
      <c r="C6" s="86">
        <v>3953136</v>
      </c>
      <c r="D6" s="86">
        <v>1490026</v>
      </c>
      <c r="E6" s="86">
        <v>641824</v>
      </c>
      <c r="F6" s="86">
        <v>375989</v>
      </c>
      <c r="G6" s="86">
        <v>280230</v>
      </c>
      <c r="H6" s="86">
        <v>62306</v>
      </c>
      <c r="I6" s="86">
        <v>23985</v>
      </c>
      <c r="J6" s="86">
        <v>5602</v>
      </c>
      <c r="K6" s="86">
        <v>3866</v>
      </c>
      <c r="L6" s="86">
        <v>3953136</v>
      </c>
      <c r="M6" s="87">
        <v>0.61184821176369997</v>
      </c>
      <c r="N6" s="86">
        <v>5443162</v>
      </c>
      <c r="O6" s="87">
        <v>0.84246758422683998</v>
      </c>
      <c r="P6" s="86">
        <v>6084986</v>
      </c>
      <c r="Q6" s="87">
        <v>0.94180615154833003</v>
      </c>
      <c r="R6" s="86">
        <v>6427522</v>
      </c>
      <c r="S6" s="87">
        <v>0.99482229849210002</v>
      </c>
      <c r="T6" s="88">
        <v>4.2228810667120698</v>
      </c>
    </row>
    <row r="7" spans="1:20" x14ac:dyDescent="0.25">
      <c r="A7" s="75" t="s">
        <v>20</v>
      </c>
      <c r="B7" s="76">
        <v>262780</v>
      </c>
      <c r="C7" s="76">
        <v>76095</v>
      </c>
      <c r="D7" s="76">
        <v>68929</v>
      </c>
      <c r="E7" s="76">
        <v>68591</v>
      </c>
      <c r="F7" s="76">
        <v>49165</v>
      </c>
      <c r="G7" s="76">
        <v>37018</v>
      </c>
      <c r="H7" s="76">
        <v>7743</v>
      </c>
      <c r="I7" s="76">
        <v>3128</v>
      </c>
      <c r="J7" s="76">
        <v>806</v>
      </c>
      <c r="K7" s="76">
        <v>470</v>
      </c>
      <c r="L7" s="76">
        <v>76095</v>
      </c>
      <c r="M7" s="77">
        <v>0.28957683233122999</v>
      </c>
      <c r="N7" s="76">
        <v>145024</v>
      </c>
      <c r="O7" s="77">
        <v>0.55188370500037998</v>
      </c>
      <c r="P7" s="76">
        <v>213615</v>
      </c>
      <c r="Q7" s="77">
        <v>0.81290433061876999</v>
      </c>
      <c r="R7" s="76">
        <v>258376</v>
      </c>
      <c r="S7" s="77">
        <v>0.98324073369358</v>
      </c>
      <c r="T7" s="78">
        <v>8.3658878149021998</v>
      </c>
    </row>
    <row r="8" spans="1:20" x14ac:dyDescent="0.25">
      <c r="A8" s="81" t="s">
        <v>28</v>
      </c>
      <c r="B8" s="82">
        <v>148929</v>
      </c>
      <c r="C8" s="82">
        <v>47231</v>
      </c>
      <c r="D8" s="82">
        <v>44131</v>
      </c>
      <c r="E8" s="82">
        <v>34100</v>
      </c>
      <c r="F8" s="82">
        <v>23467</v>
      </c>
      <c r="G8" s="82">
        <v>16969</v>
      </c>
      <c r="H8" s="82">
        <v>4045</v>
      </c>
      <c r="I8" s="82">
        <v>1805</v>
      </c>
      <c r="J8" s="82">
        <v>407</v>
      </c>
      <c r="K8" s="82">
        <v>241</v>
      </c>
      <c r="L8" s="82">
        <v>47231</v>
      </c>
      <c r="M8" s="83">
        <v>0.31713769648625001</v>
      </c>
      <c r="N8" s="82">
        <v>91362</v>
      </c>
      <c r="O8" s="83">
        <v>0.61346010515077998</v>
      </c>
      <c r="P8" s="82">
        <v>125462</v>
      </c>
      <c r="Q8" s="83">
        <v>0.84242827118963004</v>
      </c>
      <c r="R8" s="82">
        <v>146476</v>
      </c>
      <c r="S8" s="83">
        <v>0.98352906418495001</v>
      </c>
      <c r="T8" s="84">
        <v>7.6858771629434202</v>
      </c>
    </row>
    <row r="9" spans="1:20" x14ac:dyDescent="0.25">
      <c r="A9" s="22" t="s">
        <v>29</v>
      </c>
      <c r="B9" s="35">
        <v>111640</v>
      </c>
      <c r="C9" s="35">
        <v>27165</v>
      </c>
      <c r="D9" s="35">
        <v>34900</v>
      </c>
      <c r="E9" s="35">
        <v>27688</v>
      </c>
      <c r="F9" s="35">
        <v>21887</v>
      </c>
      <c r="G9" s="35">
        <v>15635</v>
      </c>
      <c r="H9" s="35">
        <v>3867</v>
      </c>
      <c r="I9" s="35">
        <v>1751</v>
      </c>
      <c r="J9" s="35">
        <v>401</v>
      </c>
      <c r="K9" s="35">
        <v>233</v>
      </c>
      <c r="L9" s="35">
        <v>27165</v>
      </c>
      <c r="M9" s="37">
        <v>0.24332676460050001</v>
      </c>
      <c r="N9" s="35">
        <v>62065</v>
      </c>
      <c r="O9" s="37">
        <v>0.55593873163741003</v>
      </c>
      <c r="P9" s="35">
        <v>89753</v>
      </c>
      <c r="Q9" s="37">
        <v>0.80395019706198001</v>
      </c>
      <c r="R9" s="35">
        <v>109255</v>
      </c>
      <c r="S9" s="37">
        <v>0.97863668935865</v>
      </c>
      <c r="T9" s="36">
        <v>8.7972366535292004</v>
      </c>
    </row>
    <row r="10" spans="1:20" x14ac:dyDescent="0.25">
      <c r="A10" s="22" t="s">
        <v>30</v>
      </c>
      <c r="B10" s="35">
        <v>104</v>
      </c>
      <c r="C10" s="35">
        <v>14</v>
      </c>
      <c r="D10" s="35">
        <v>8</v>
      </c>
      <c r="E10" s="35">
        <v>20</v>
      </c>
      <c r="F10" s="35">
        <v>62</v>
      </c>
      <c r="G10" s="35">
        <v>34</v>
      </c>
      <c r="H10" s="35">
        <v>19</v>
      </c>
      <c r="I10" s="35">
        <v>9</v>
      </c>
      <c r="J10" s="35">
        <v>0</v>
      </c>
      <c r="K10" s="38">
        <v>0</v>
      </c>
      <c r="L10" s="35">
        <v>14</v>
      </c>
      <c r="M10" s="37">
        <v>0.13461538461538</v>
      </c>
      <c r="N10" s="35">
        <v>22</v>
      </c>
      <c r="O10" s="37">
        <v>0.21153846153846001</v>
      </c>
      <c r="P10" s="35">
        <v>42</v>
      </c>
      <c r="Q10" s="37">
        <v>0.40384615384615002</v>
      </c>
      <c r="R10" s="35">
        <v>95</v>
      </c>
      <c r="S10" s="37">
        <v>0.91346153846153999</v>
      </c>
      <c r="T10" s="36">
        <v>17.798076923076898</v>
      </c>
    </row>
    <row r="11" spans="1:20" x14ac:dyDescent="0.25">
      <c r="A11" s="22" t="s">
        <v>31</v>
      </c>
      <c r="B11" s="35">
        <v>15658</v>
      </c>
      <c r="C11" s="35">
        <v>4450</v>
      </c>
      <c r="D11" s="35">
        <v>5379</v>
      </c>
      <c r="E11" s="35">
        <v>4896</v>
      </c>
      <c r="F11" s="35">
        <v>933</v>
      </c>
      <c r="G11" s="35">
        <v>803</v>
      </c>
      <c r="H11" s="35">
        <v>99</v>
      </c>
      <c r="I11" s="35">
        <v>26</v>
      </c>
      <c r="J11" s="35">
        <v>2</v>
      </c>
      <c r="K11" s="35">
        <v>3</v>
      </c>
      <c r="L11" s="35">
        <v>4450</v>
      </c>
      <c r="M11" s="37">
        <v>0.28419977008558001</v>
      </c>
      <c r="N11" s="35">
        <v>9829</v>
      </c>
      <c r="O11" s="37">
        <v>0.62773023374632997</v>
      </c>
      <c r="P11" s="35">
        <v>14725</v>
      </c>
      <c r="Q11" s="37">
        <v>0.94041384595734001</v>
      </c>
      <c r="R11" s="35">
        <v>15627</v>
      </c>
      <c r="S11" s="37">
        <v>0.99802018137693005</v>
      </c>
      <c r="T11" s="36">
        <v>6.0071848256482303</v>
      </c>
    </row>
    <row r="12" spans="1:20" x14ac:dyDescent="0.25">
      <c r="A12" s="22" t="s">
        <v>32</v>
      </c>
      <c r="B12" s="35">
        <v>11273</v>
      </c>
      <c r="C12" s="35">
        <v>7941</v>
      </c>
      <c r="D12" s="35">
        <v>2328</v>
      </c>
      <c r="E12" s="35">
        <v>773</v>
      </c>
      <c r="F12" s="35">
        <v>231</v>
      </c>
      <c r="G12" s="35">
        <v>195</v>
      </c>
      <c r="H12" s="35">
        <v>26</v>
      </c>
      <c r="I12" s="35">
        <v>5</v>
      </c>
      <c r="J12" s="35">
        <v>1</v>
      </c>
      <c r="K12" s="35">
        <v>4</v>
      </c>
      <c r="L12" s="35">
        <v>7941</v>
      </c>
      <c r="M12" s="37">
        <v>0.70442650581034005</v>
      </c>
      <c r="N12" s="35">
        <v>10269</v>
      </c>
      <c r="O12" s="37">
        <v>0.91093763860552002</v>
      </c>
      <c r="P12" s="35">
        <v>11042</v>
      </c>
      <c r="Q12" s="37">
        <v>0.97950856027677002</v>
      </c>
      <c r="R12" s="35">
        <v>11263</v>
      </c>
      <c r="S12" s="37">
        <v>0.99911292468730994</v>
      </c>
      <c r="T12" s="36">
        <v>3.04590614743192</v>
      </c>
    </row>
    <row r="13" spans="1:20" x14ac:dyDescent="0.25">
      <c r="A13" s="22" t="s">
        <v>33</v>
      </c>
      <c r="B13" s="35">
        <v>10254</v>
      </c>
      <c r="C13" s="35">
        <v>7661</v>
      </c>
      <c r="D13" s="35">
        <v>1516</v>
      </c>
      <c r="E13" s="35">
        <v>723</v>
      </c>
      <c r="F13" s="35">
        <v>354</v>
      </c>
      <c r="G13" s="35">
        <v>302</v>
      </c>
      <c r="H13" s="35">
        <v>34</v>
      </c>
      <c r="I13" s="35">
        <v>14</v>
      </c>
      <c r="J13" s="35">
        <v>3</v>
      </c>
      <c r="K13" s="35">
        <v>1</v>
      </c>
      <c r="L13" s="35">
        <v>7661</v>
      </c>
      <c r="M13" s="37">
        <v>0.74712307392236998</v>
      </c>
      <c r="N13" s="35">
        <v>9177</v>
      </c>
      <c r="O13" s="37">
        <v>0.89496781743709997</v>
      </c>
      <c r="P13" s="35">
        <v>9900</v>
      </c>
      <c r="Q13" s="37">
        <v>0.96547688706846002</v>
      </c>
      <c r="R13" s="35">
        <v>10236</v>
      </c>
      <c r="S13" s="37">
        <v>0.99824458747806</v>
      </c>
      <c r="T13" s="36">
        <v>3.1478935049736698</v>
      </c>
    </row>
    <row r="14" spans="1:20" x14ac:dyDescent="0.25">
      <c r="A14" s="81" t="s">
        <v>34</v>
      </c>
      <c r="B14" s="82">
        <v>5423</v>
      </c>
      <c r="C14" s="82">
        <v>2152</v>
      </c>
      <c r="D14" s="82">
        <v>1692</v>
      </c>
      <c r="E14" s="82">
        <v>739</v>
      </c>
      <c r="F14" s="82">
        <v>840</v>
      </c>
      <c r="G14" s="82">
        <v>332</v>
      </c>
      <c r="H14" s="82">
        <v>127</v>
      </c>
      <c r="I14" s="82">
        <v>136</v>
      </c>
      <c r="J14" s="82">
        <v>95</v>
      </c>
      <c r="K14" s="82">
        <v>150</v>
      </c>
      <c r="L14" s="82">
        <v>2152</v>
      </c>
      <c r="M14" s="83">
        <v>0.39682832380601002</v>
      </c>
      <c r="N14" s="82">
        <v>3844</v>
      </c>
      <c r="O14" s="83">
        <v>0.70883274940069996</v>
      </c>
      <c r="P14" s="82">
        <v>4583</v>
      </c>
      <c r="Q14" s="83">
        <v>0.84510418587498004</v>
      </c>
      <c r="R14" s="82">
        <v>5042</v>
      </c>
      <c r="S14" s="83">
        <v>0.92974368430758003</v>
      </c>
      <c r="T14" s="84">
        <v>10.255762493084999</v>
      </c>
    </row>
    <row r="15" spans="1:20" x14ac:dyDescent="0.25">
      <c r="A15" s="22" t="s">
        <v>35</v>
      </c>
      <c r="B15" s="35">
        <v>5423</v>
      </c>
      <c r="C15" s="35">
        <v>2152</v>
      </c>
      <c r="D15" s="35">
        <v>1692</v>
      </c>
      <c r="E15" s="35">
        <v>739</v>
      </c>
      <c r="F15" s="35">
        <v>840</v>
      </c>
      <c r="G15" s="35">
        <v>332</v>
      </c>
      <c r="H15" s="35">
        <v>127</v>
      </c>
      <c r="I15" s="35">
        <v>136</v>
      </c>
      <c r="J15" s="35">
        <v>95</v>
      </c>
      <c r="K15" s="35">
        <v>150</v>
      </c>
      <c r="L15" s="35">
        <v>2152</v>
      </c>
      <c r="M15" s="37">
        <v>0.39682832380601002</v>
      </c>
      <c r="N15" s="35">
        <v>3844</v>
      </c>
      <c r="O15" s="37">
        <v>0.70883274940069996</v>
      </c>
      <c r="P15" s="35">
        <v>4583</v>
      </c>
      <c r="Q15" s="37">
        <v>0.84510418587498004</v>
      </c>
      <c r="R15" s="35">
        <v>5042</v>
      </c>
      <c r="S15" s="37">
        <v>0.92974368430758003</v>
      </c>
      <c r="T15" s="36">
        <v>10.255762493084999</v>
      </c>
    </row>
    <row r="16" spans="1:20" x14ac:dyDescent="0.25">
      <c r="A16" s="81" t="s">
        <v>36</v>
      </c>
      <c r="B16" s="82">
        <v>88859</v>
      </c>
      <c r="C16" s="82">
        <v>19002</v>
      </c>
      <c r="D16" s="82">
        <v>19367</v>
      </c>
      <c r="E16" s="82">
        <v>30105</v>
      </c>
      <c r="F16" s="82">
        <v>20385</v>
      </c>
      <c r="G16" s="82">
        <v>16941</v>
      </c>
      <c r="H16" s="82">
        <v>2463</v>
      </c>
      <c r="I16" s="82">
        <v>723</v>
      </c>
      <c r="J16" s="82">
        <v>199</v>
      </c>
      <c r="K16" s="82">
        <v>59</v>
      </c>
      <c r="L16" s="82">
        <v>19002</v>
      </c>
      <c r="M16" s="83">
        <v>0.21384440518124001</v>
      </c>
      <c r="N16" s="82">
        <v>38369</v>
      </c>
      <c r="O16" s="83">
        <v>0.43179644155347002</v>
      </c>
      <c r="P16" s="82">
        <v>68474</v>
      </c>
      <c r="Q16" s="83">
        <v>0.77059161142933996</v>
      </c>
      <c r="R16" s="82">
        <v>87878</v>
      </c>
      <c r="S16" s="83">
        <v>0.98896003781271002</v>
      </c>
      <c r="T16" s="84">
        <v>9.2429298101486594</v>
      </c>
    </row>
    <row r="17" spans="1:20" x14ac:dyDescent="0.25">
      <c r="A17" s="22" t="s">
        <v>37</v>
      </c>
      <c r="B17" s="35">
        <v>87801</v>
      </c>
      <c r="C17" s="35">
        <v>18599</v>
      </c>
      <c r="D17" s="35">
        <v>19189</v>
      </c>
      <c r="E17" s="35">
        <v>29952</v>
      </c>
      <c r="F17" s="35">
        <v>20061</v>
      </c>
      <c r="G17" s="35">
        <v>16816</v>
      </c>
      <c r="H17" s="35">
        <v>2385</v>
      </c>
      <c r="I17" s="35">
        <v>644</v>
      </c>
      <c r="J17" s="35">
        <v>176</v>
      </c>
      <c r="K17" s="35">
        <v>40</v>
      </c>
      <c r="L17" s="35">
        <v>18599</v>
      </c>
      <c r="M17" s="37">
        <v>0.21183130032688</v>
      </c>
      <c r="N17" s="35">
        <v>37788</v>
      </c>
      <c r="O17" s="37">
        <v>0.43038234188676999</v>
      </c>
      <c r="P17" s="35">
        <v>67740</v>
      </c>
      <c r="Q17" s="37">
        <v>0.77151740868554997</v>
      </c>
      <c r="R17" s="35">
        <v>86941</v>
      </c>
      <c r="S17" s="37">
        <v>0.99020512294848995</v>
      </c>
      <c r="T17" s="36">
        <v>9.1859432124918907</v>
      </c>
    </row>
    <row r="18" spans="1:20" x14ac:dyDescent="0.25">
      <c r="A18" s="22" t="s">
        <v>38</v>
      </c>
      <c r="B18" s="35">
        <v>1058</v>
      </c>
      <c r="C18" s="35">
        <v>403</v>
      </c>
      <c r="D18" s="35">
        <v>178</v>
      </c>
      <c r="E18" s="35">
        <v>153</v>
      </c>
      <c r="F18" s="35">
        <v>324</v>
      </c>
      <c r="G18" s="35">
        <v>125</v>
      </c>
      <c r="H18" s="35">
        <v>78</v>
      </c>
      <c r="I18" s="35">
        <v>79</v>
      </c>
      <c r="J18" s="35">
        <v>23</v>
      </c>
      <c r="K18" s="35">
        <v>19</v>
      </c>
      <c r="L18" s="35">
        <v>403</v>
      </c>
      <c r="M18" s="37">
        <v>0.38090737240076</v>
      </c>
      <c r="N18" s="35">
        <v>581</v>
      </c>
      <c r="O18" s="37">
        <v>0.54914933837429003</v>
      </c>
      <c r="P18" s="35">
        <v>734</v>
      </c>
      <c r="Q18" s="37">
        <v>0.69376181474480003</v>
      </c>
      <c r="R18" s="35">
        <v>937</v>
      </c>
      <c r="S18" s="37">
        <v>0.88563327032135997</v>
      </c>
      <c r="T18" s="36">
        <v>13.9721172022684</v>
      </c>
    </row>
    <row r="19" spans="1:20" x14ac:dyDescent="0.25">
      <c r="A19" s="81" t="s">
        <v>39</v>
      </c>
      <c r="B19" s="82">
        <v>19569</v>
      </c>
      <c r="C19" s="82">
        <v>7710</v>
      </c>
      <c r="D19" s="82">
        <v>3739</v>
      </c>
      <c r="E19" s="82">
        <v>3647</v>
      </c>
      <c r="F19" s="82">
        <v>4473</v>
      </c>
      <c r="G19" s="82">
        <v>2776</v>
      </c>
      <c r="H19" s="82">
        <v>1108</v>
      </c>
      <c r="I19" s="82">
        <v>464</v>
      </c>
      <c r="J19" s="82">
        <v>105</v>
      </c>
      <c r="K19" s="82">
        <v>20</v>
      </c>
      <c r="L19" s="82">
        <v>7710</v>
      </c>
      <c r="M19" s="83">
        <v>0.39399049517092999</v>
      </c>
      <c r="N19" s="82">
        <v>11449</v>
      </c>
      <c r="O19" s="83">
        <v>0.58505799989780005</v>
      </c>
      <c r="P19" s="82">
        <v>15096</v>
      </c>
      <c r="Q19" s="83">
        <v>0.77142419132300999</v>
      </c>
      <c r="R19" s="82">
        <v>18980</v>
      </c>
      <c r="S19" s="83">
        <v>0.96990137462312997</v>
      </c>
      <c r="T19" s="84">
        <v>9.0348765905258297</v>
      </c>
    </row>
    <row r="20" spans="1:20" x14ac:dyDescent="0.25">
      <c r="A20" s="22" t="s">
        <v>40</v>
      </c>
      <c r="B20" s="35">
        <v>10241</v>
      </c>
      <c r="C20" s="35">
        <v>1239</v>
      </c>
      <c r="D20" s="35">
        <v>1861</v>
      </c>
      <c r="E20" s="35">
        <v>2938</v>
      </c>
      <c r="F20" s="35">
        <v>4203</v>
      </c>
      <c r="G20" s="35">
        <v>2569</v>
      </c>
      <c r="H20" s="35">
        <v>1054</v>
      </c>
      <c r="I20" s="35">
        <v>456</v>
      </c>
      <c r="J20" s="35">
        <v>105</v>
      </c>
      <c r="K20" s="35">
        <v>19</v>
      </c>
      <c r="L20" s="35">
        <v>1239</v>
      </c>
      <c r="M20" s="37">
        <v>0.12098427887902</v>
      </c>
      <c r="N20" s="35">
        <v>3100</v>
      </c>
      <c r="O20" s="37">
        <v>0.30270481398301002</v>
      </c>
      <c r="P20" s="35">
        <v>6038</v>
      </c>
      <c r="Q20" s="37">
        <v>0.58959086026755003</v>
      </c>
      <c r="R20" s="35">
        <v>9661</v>
      </c>
      <c r="S20" s="37">
        <v>0.94336490577092003</v>
      </c>
      <c r="T20" s="36">
        <v>14.2992871789864</v>
      </c>
    </row>
    <row r="21" spans="1:20" x14ac:dyDescent="0.25">
      <c r="A21" s="22" t="s">
        <v>41</v>
      </c>
      <c r="B21" s="35">
        <v>31</v>
      </c>
      <c r="C21" s="35">
        <v>24</v>
      </c>
      <c r="D21" s="35">
        <v>4</v>
      </c>
      <c r="E21" s="35">
        <v>2</v>
      </c>
      <c r="F21" s="38">
        <v>1</v>
      </c>
      <c r="G21" s="38">
        <v>1</v>
      </c>
      <c r="H21" s="38">
        <v>0</v>
      </c>
      <c r="I21" s="38">
        <v>0</v>
      </c>
      <c r="J21" s="38">
        <v>0</v>
      </c>
      <c r="K21" s="38">
        <v>0</v>
      </c>
      <c r="L21" s="35">
        <v>24</v>
      </c>
      <c r="M21" s="37">
        <v>0.77419354838709997</v>
      </c>
      <c r="N21" s="35">
        <v>28</v>
      </c>
      <c r="O21" s="37">
        <v>0.90322580645160999</v>
      </c>
      <c r="P21" s="35">
        <v>30</v>
      </c>
      <c r="Q21" s="37">
        <v>0.96774193548387</v>
      </c>
      <c r="R21" s="35">
        <v>31</v>
      </c>
      <c r="S21" s="37">
        <v>1</v>
      </c>
      <c r="T21" s="36">
        <v>2.9032258064516099</v>
      </c>
    </row>
    <row r="22" spans="1:20" x14ac:dyDescent="0.25">
      <c r="A22" s="22" t="s">
        <v>42</v>
      </c>
      <c r="B22" s="35">
        <v>9297</v>
      </c>
      <c r="C22" s="35">
        <v>6447</v>
      </c>
      <c r="D22" s="35">
        <v>1874</v>
      </c>
      <c r="E22" s="35">
        <v>707</v>
      </c>
      <c r="F22" s="35">
        <v>269</v>
      </c>
      <c r="G22" s="35">
        <v>206</v>
      </c>
      <c r="H22" s="35">
        <v>54</v>
      </c>
      <c r="I22" s="35">
        <v>8</v>
      </c>
      <c r="J22" s="35">
        <v>0</v>
      </c>
      <c r="K22" s="35">
        <v>1</v>
      </c>
      <c r="L22" s="35">
        <v>6447</v>
      </c>
      <c r="M22" s="37">
        <v>0.69344949983866</v>
      </c>
      <c r="N22" s="35">
        <v>8321</v>
      </c>
      <c r="O22" s="37">
        <v>0.89501989889211997</v>
      </c>
      <c r="P22" s="35">
        <v>9028</v>
      </c>
      <c r="Q22" s="37">
        <v>0.97106593524792995</v>
      </c>
      <c r="R22" s="35">
        <v>9288</v>
      </c>
      <c r="S22" s="37">
        <v>0.99903194578896004</v>
      </c>
      <c r="T22" s="36">
        <v>3.25637302355599</v>
      </c>
    </row>
    <row r="23" spans="1:20" x14ac:dyDescent="0.25">
      <c r="A23" s="75" t="s">
        <v>21</v>
      </c>
      <c r="B23" s="76">
        <v>6198195</v>
      </c>
      <c r="C23" s="76">
        <v>3877041</v>
      </c>
      <c r="D23" s="76">
        <v>1421097</v>
      </c>
      <c r="E23" s="76">
        <v>573233</v>
      </c>
      <c r="F23" s="76">
        <v>326824</v>
      </c>
      <c r="G23" s="76">
        <v>243212</v>
      </c>
      <c r="H23" s="76">
        <v>54563</v>
      </c>
      <c r="I23" s="76">
        <v>20857</v>
      </c>
      <c r="J23" s="76">
        <v>4796</v>
      </c>
      <c r="K23" s="76">
        <v>3396</v>
      </c>
      <c r="L23" s="76">
        <v>3877041</v>
      </c>
      <c r="M23" s="77">
        <v>0.62551129804725003</v>
      </c>
      <c r="N23" s="76">
        <v>5298138</v>
      </c>
      <c r="O23" s="77">
        <v>0.85478724047887999</v>
      </c>
      <c r="P23" s="76">
        <v>5871371</v>
      </c>
      <c r="Q23" s="77">
        <v>0.94727110069947995</v>
      </c>
      <c r="R23" s="76">
        <v>6169146</v>
      </c>
      <c r="S23" s="77">
        <v>0.99531331298869996</v>
      </c>
      <c r="T23" s="78">
        <v>4.04723326710437</v>
      </c>
    </row>
    <row r="24" spans="1:20" x14ac:dyDescent="0.25">
      <c r="A24" s="81" t="s">
        <v>28</v>
      </c>
      <c r="B24" s="82">
        <v>3912569</v>
      </c>
      <c r="C24" s="82">
        <v>2484559</v>
      </c>
      <c r="D24" s="82">
        <v>892873</v>
      </c>
      <c r="E24" s="82">
        <v>337201</v>
      </c>
      <c r="F24" s="82">
        <v>197936</v>
      </c>
      <c r="G24" s="82">
        <v>144515</v>
      </c>
      <c r="H24" s="82">
        <v>34461</v>
      </c>
      <c r="I24" s="82">
        <v>13827</v>
      </c>
      <c r="J24" s="82">
        <v>3227</v>
      </c>
      <c r="K24" s="82">
        <v>1906</v>
      </c>
      <c r="L24" s="82">
        <v>2484559</v>
      </c>
      <c r="M24" s="83">
        <v>0.63501985524089</v>
      </c>
      <c r="N24" s="82">
        <v>3377432</v>
      </c>
      <c r="O24" s="83">
        <v>0.86322618208139001</v>
      </c>
      <c r="P24" s="82">
        <v>3714633</v>
      </c>
      <c r="Q24" s="83">
        <v>0.94941022126383001</v>
      </c>
      <c r="R24" s="82">
        <v>3893609</v>
      </c>
      <c r="S24" s="83">
        <v>0.99515407907182996</v>
      </c>
      <c r="T24" s="84">
        <v>3.9649279028689302</v>
      </c>
    </row>
    <row r="25" spans="1:20" x14ac:dyDescent="0.25">
      <c r="A25" s="22" t="s">
        <v>29</v>
      </c>
      <c r="B25" s="35">
        <v>477215</v>
      </c>
      <c r="C25" s="35">
        <v>59545</v>
      </c>
      <c r="D25" s="35">
        <v>137651</v>
      </c>
      <c r="E25" s="35">
        <v>158634</v>
      </c>
      <c r="F25" s="35">
        <v>121385</v>
      </c>
      <c r="G25" s="35">
        <v>89870</v>
      </c>
      <c r="H25" s="35">
        <v>22395</v>
      </c>
      <c r="I25" s="35">
        <v>7022</v>
      </c>
      <c r="J25" s="35">
        <v>1436</v>
      </c>
      <c r="K25" s="35">
        <v>662</v>
      </c>
      <c r="L25" s="35">
        <v>59545</v>
      </c>
      <c r="M25" s="37">
        <v>0.1247760443406</v>
      </c>
      <c r="N25" s="35">
        <v>197196</v>
      </c>
      <c r="O25" s="37">
        <v>0.41322255168006</v>
      </c>
      <c r="P25" s="35">
        <v>355830</v>
      </c>
      <c r="Q25" s="37">
        <v>0.74563875821171</v>
      </c>
      <c r="R25" s="35">
        <v>468095</v>
      </c>
      <c r="S25" s="37">
        <v>0.98088911706463999</v>
      </c>
      <c r="T25" s="36">
        <v>10.3487505631633</v>
      </c>
    </row>
    <row r="26" spans="1:20" x14ac:dyDescent="0.25">
      <c r="A26" s="22" t="s">
        <v>30</v>
      </c>
      <c r="B26" s="35">
        <v>104</v>
      </c>
      <c r="C26" s="35">
        <v>6</v>
      </c>
      <c r="D26" s="35">
        <v>9</v>
      </c>
      <c r="E26" s="35">
        <v>10</v>
      </c>
      <c r="F26" s="35">
        <v>79</v>
      </c>
      <c r="G26" s="35">
        <v>23</v>
      </c>
      <c r="H26" s="35">
        <v>11</v>
      </c>
      <c r="I26" s="35">
        <v>29</v>
      </c>
      <c r="J26" s="38">
        <v>8</v>
      </c>
      <c r="K26" s="38">
        <v>8</v>
      </c>
      <c r="L26" s="35">
        <v>6</v>
      </c>
      <c r="M26" s="37">
        <v>5.7692307692309999E-2</v>
      </c>
      <c r="N26" s="35">
        <v>15</v>
      </c>
      <c r="O26" s="37">
        <v>0.14423076923077</v>
      </c>
      <c r="P26" s="35">
        <v>25</v>
      </c>
      <c r="Q26" s="37">
        <v>0.24038461538462</v>
      </c>
      <c r="R26" s="35">
        <v>59</v>
      </c>
      <c r="S26" s="37">
        <v>0.56730769230768996</v>
      </c>
      <c r="T26" s="36">
        <v>35.264423076923102</v>
      </c>
    </row>
    <row r="27" spans="1:20" x14ac:dyDescent="0.25">
      <c r="A27" s="22" t="s">
        <v>43</v>
      </c>
      <c r="B27" s="35">
        <v>367629</v>
      </c>
      <c r="C27" s="35">
        <v>217346</v>
      </c>
      <c r="D27" s="35">
        <v>73108</v>
      </c>
      <c r="E27" s="35">
        <v>40334</v>
      </c>
      <c r="F27" s="35">
        <v>36841</v>
      </c>
      <c r="G27" s="35">
        <v>23171</v>
      </c>
      <c r="H27" s="35">
        <v>7373</v>
      </c>
      <c r="I27" s="35">
        <v>4495</v>
      </c>
      <c r="J27" s="35">
        <v>1319</v>
      </c>
      <c r="K27" s="35">
        <v>483</v>
      </c>
      <c r="L27" s="35">
        <v>217346</v>
      </c>
      <c r="M27" s="37">
        <v>0.59121016024307005</v>
      </c>
      <c r="N27" s="35">
        <v>290454</v>
      </c>
      <c r="O27" s="37">
        <v>0.79007368841958003</v>
      </c>
      <c r="P27" s="35">
        <v>330788</v>
      </c>
      <c r="Q27" s="37">
        <v>0.89978755756482998</v>
      </c>
      <c r="R27" s="35">
        <v>361332</v>
      </c>
      <c r="S27" s="37">
        <v>0.98287131863916999</v>
      </c>
      <c r="T27" s="36">
        <v>5.49817615041251</v>
      </c>
    </row>
    <row r="28" spans="1:20" x14ac:dyDescent="0.25">
      <c r="A28" s="22" t="s">
        <v>32</v>
      </c>
      <c r="B28" s="35">
        <v>3067621</v>
      </c>
      <c r="C28" s="35">
        <v>2207662</v>
      </c>
      <c r="D28" s="35">
        <v>682105</v>
      </c>
      <c r="E28" s="35">
        <v>138223</v>
      </c>
      <c r="F28" s="35">
        <v>39631</v>
      </c>
      <c r="G28" s="35">
        <v>31451</v>
      </c>
      <c r="H28" s="35">
        <v>4682</v>
      </c>
      <c r="I28" s="35">
        <v>2281</v>
      </c>
      <c r="J28" s="35">
        <v>464</v>
      </c>
      <c r="K28" s="35">
        <v>753</v>
      </c>
      <c r="L28" s="35">
        <v>2207662</v>
      </c>
      <c r="M28" s="37">
        <v>0.71966582573270999</v>
      </c>
      <c r="N28" s="35">
        <v>2889767</v>
      </c>
      <c r="O28" s="37">
        <v>0.94202217288250001</v>
      </c>
      <c r="P28" s="35">
        <v>3027990</v>
      </c>
      <c r="Q28" s="37">
        <v>0.98708086820372998</v>
      </c>
      <c r="R28" s="35">
        <v>3064123</v>
      </c>
      <c r="S28" s="37">
        <v>0.99885970268165003</v>
      </c>
      <c r="T28" s="36">
        <v>2.7870191591464502</v>
      </c>
    </row>
    <row r="29" spans="1:20" x14ac:dyDescent="0.25">
      <c r="A29" s="81" t="s">
        <v>34</v>
      </c>
      <c r="B29" s="82">
        <v>1131724</v>
      </c>
      <c r="C29" s="82">
        <v>790817</v>
      </c>
      <c r="D29" s="82">
        <v>211398</v>
      </c>
      <c r="E29" s="82">
        <v>88894</v>
      </c>
      <c r="F29" s="82">
        <v>40615</v>
      </c>
      <c r="G29" s="82">
        <v>29138</v>
      </c>
      <c r="H29" s="82">
        <v>6038</v>
      </c>
      <c r="I29" s="82">
        <v>3104</v>
      </c>
      <c r="J29" s="82">
        <v>1037</v>
      </c>
      <c r="K29" s="82">
        <v>1298</v>
      </c>
      <c r="L29" s="82">
        <v>790817</v>
      </c>
      <c r="M29" s="83">
        <v>0.69877196206849002</v>
      </c>
      <c r="N29" s="82">
        <v>1002215</v>
      </c>
      <c r="O29" s="83">
        <v>0.88556485503533</v>
      </c>
      <c r="P29" s="82">
        <v>1091109</v>
      </c>
      <c r="Q29" s="83">
        <v>0.96411227472423</v>
      </c>
      <c r="R29" s="82">
        <v>1126285</v>
      </c>
      <c r="S29" s="83">
        <v>0.99519405791518001</v>
      </c>
      <c r="T29" s="84">
        <v>3.5323740593996402</v>
      </c>
    </row>
    <row r="30" spans="1:20" x14ac:dyDescent="0.25">
      <c r="A30" s="22" t="s">
        <v>35</v>
      </c>
      <c r="B30" s="35">
        <v>294953</v>
      </c>
      <c r="C30" s="35">
        <v>150812</v>
      </c>
      <c r="D30" s="35">
        <v>78819</v>
      </c>
      <c r="E30" s="35">
        <v>36527</v>
      </c>
      <c r="F30" s="35">
        <v>28795</v>
      </c>
      <c r="G30" s="35">
        <v>18052</v>
      </c>
      <c r="H30" s="35">
        <v>5400</v>
      </c>
      <c r="I30" s="35">
        <v>3022</v>
      </c>
      <c r="J30" s="35">
        <v>1026</v>
      </c>
      <c r="K30" s="35">
        <v>1295</v>
      </c>
      <c r="L30" s="35">
        <v>150812</v>
      </c>
      <c r="M30" s="37">
        <v>0.51130858136720003</v>
      </c>
      <c r="N30" s="35">
        <v>229631</v>
      </c>
      <c r="O30" s="37">
        <v>0.77853420714486998</v>
      </c>
      <c r="P30" s="35">
        <v>266158</v>
      </c>
      <c r="Q30" s="37">
        <v>0.90237427657965996</v>
      </c>
      <c r="R30" s="35">
        <v>289610</v>
      </c>
      <c r="S30" s="37">
        <v>0.98188524951432998</v>
      </c>
      <c r="T30" s="36">
        <v>5.9195414184632797</v>
      </c>
    </row>
    <row r="31" spans="1:20" x14ac:dyDescent="0.25">
      <c r="A31" s="22" t="s">
        <v>46</v>
      </c>
      <c r="B31" s="35">
        <v>176525</v>
      </c>
      <c r="C31" s="35">
        <v>153179</v>
      </c>
      <c r="D31" s="35">
        <v>19121</v>
      </c>
      <c r="E31" s="35">
        <v>3732</v>
      </c>
      <c r="F31" s="35">
        <v>493</v>
      </c>
      <c r="G31" s="35">
        <v>439</v>
      </c>
      <c r="H31" s="35">
        <v>28</v>
      </c>
      <c r="I31" s="35">
        <v>17</v>
      </c>
      <c r="J31" s="35">
        <v>8</v>
      </c>
      <c r="K31" s="35">
        <v>1</v>
      </c>
      <c r="L31" s="35">
        <v>153179</v>
      </c>
      <c r="M31" s="37">
        <v>0.86774677807676004</v>
      </c>
      <c r="N31" s="35">
        <v>172300</v>
      </c>
      <c r="O31" s="37">
        <v>0.97606571307180001</v>
      </c>
      <c r="P31" s="35">
        <v>176032</v>
      </c>
      <c r="Q31" s="37">
        <v>0.99720719444838002</v>
      </c>
      <c r="R31" s="35">
        <v>176499</v>
      </c>
      <c r="S31" s="37">
        <v>0.99985271208044002</v>
      </c>
      <c r="T31" s="36">
        <v>2.03755275456734</v>
      </c>
    </row>
    <row r="32" spans="1:20" x14ac:dyDescent="0.25">
      <c r="A32" s="22" t="s">
        <v>47</v>
      </c>
      <c r="B32" s="35">
        <v>660246</v>
      </c>
      <c r="C32" s="35">
        <v>486826</v>
      </c>
      <c r="D32" s="35">
        <v>113458</v>
      </c>
      <c r="E32" s="35">
        <v>48635</v>
      </c>
      <c r="F32" s="35">
        <v>11327</v>
      </c>
      <c r="G32" s="35">
        <v>10647</v>
      </c>
      <c r="H32" s="35">
        <v>610</v>
      </c>
      <c r="I32" s="35">
        <v>65</v>
      </c>
      <c r="J32" s="35">
        <v>3</v>
      </c>
      <c r="K32" s="35">
        <v>2</v>
      </c>
      <c r="L32" s="35">
        <v>486826</v>
      </c>
      <c r="M32" s="37">
        <v>0.73734032466687005</v>
      </c>
      <c r="N32" s="35">
        <v>600284</v>
      </c>
      <c r="O32" s="37">
        <v>0.90918233506905</v>
      </c>
      <c r="P32" s="35">
        <v>648919</v>
      </c>
      <c r="Q32" s="37">
        <v>0.98284427319514001</v>
      </c>
      <c r="R32" s="35">
        <v>660176</v>
      </c>
      <c r="S32" s="37">
        <v>0.99989397891089005</v>
      </c>
      <c r="T32" s="36">
        <v>2.8656091820321499</v>
      </c>
    </row>
    <row r="33" spans="1:20" x14ac:dyDescent="0.25">
      <c r="A33" s="81" t="s">
        <v>36</v>
      </c>
      <c r="B33" s="82">
        <v>96977</v>
      </c>
      <c r="C33" s="82">
        <v>32544</v>
      </c>
      <c r="D33" s="82">
        <v>23517</v>
      </c>
      <c r="E33" s="82">
        <v>24936</v>
      </c>
      <c r="F33" s="82">
        <v>15980</v>
      </c>
      <c r="G33" s="82">
        <v>12427</v>
      </c>
      <c r="H33" s="82">
        <v>2552</v>
      </c>
      <c r="I33" s="82">
        <v>766</v>
      </c>
      <c r="J33" s="82">
        <v>157</v>
      </c>
      <c r="K33" s="82">
        <v>78</v>
      </c>
      <c r="L33" s="82">
        <v>32544</v>
      </c>
      <c r="M33" s="83">
        <v>0.3355847262753</v>
      </c>
      <c r="N33" s="82">
        <v>56061</v>
      </c>
      <c r="O33" s="83">
        <v>0.57808552543387004</v>
      </c>
      <c r="P33" s="82">
        <v>80997</v>
      </c>
      <c r="Q33" s="83">
        <v>0.83521866009465995</v>
      </c>
      <c r="R33" s="82">
        <v>95976</v>
      </c>
      <c r="S33" s="83">
        <v>0.98967796487826998</v>
      </c>
      <c r="T33" s="84">
        <v>7.5875155964816399</v>
      </c>
    </row>
    <row r="34" spans="1:20" x14ac:dyDescent="0.25">
      <c r="A34" s="22" t="s">
        <v>37</v>
      </c>
      <c r="B34" s="35">
        <v>27844</v>
      </c>
      <c r="C34" s="35">
        <v>4739</v>
      </c>
      <c r="D34" s="35">
        <v>7052</v>
      </c>
      <c r="E34" s="35">
        <v>9784</v>
      </c>
      <c r="F34" s="35">
        <v>6269</v>
      </c>
      <c r="G34" s="35">
        <v>5390</v>
      </c>
      <c r="H34" s="35">
        <v>744</v>
      </c>
      <c r="I34" s="35">
        <v>94</v>
      </c>
      <c r="J34" s="35">
        <v>24</v>
      </c>
      <c r="K34" s="35">
        <v>17</v>
      </c>
      <c r="L34" s="35">
        <v>4739</v>
      </c>
      <c r="M34" s="37">
        <v>0.17019824737825001</v>
      </c>
      <c r="N34" s="35">
        <v>11791</v>
      </c>
      <c r="O34" s="37">
        <v>0.42346645596896998</v>
      </c>
      <c r="P34" s="35">
        <v>21575</v>
      </c>
      <c r="Q34" s="37">
        <v>0.77485275104151996</v>
      </c>
      <c r="R34" s="35">
        <v>27709</v>
      </c>
      <c r="S34" s="37">
        <v>0.99515155868409999</v>
      </c>
      <c r="T34" s="36">
        <v>9.1313927596609705</v>
      </c>
    </row>
    <row r="35" spans="1:20" x14ac:dyDescent="0.25">
      <c r="A35" s="22" t="s">
        <v>38</v>
      </c>
      <c r="B35" s="35">
        <v>52225</v>
      </c>
      <c r="C35" s="35">
        <v>14779</v>
      </c>
      <c r="D35" s="35">
        <v>13733</v>
      </c>
      <c r="E35" s="35">
        <v>14102</v>
      </c>
      <c r="F35" s="35">
        <v>9611</v>
      </c>
      <c r="G35" s="35">
        <v>6957</v>
      </c>
      <c r="H35" s="35">
        <v>1791</v>
      </c>
      <c r="I35" s="35">
        <v>670</v>
      </c>
      <c r="J35" s="35">
        <v>132</v>
      </c>
      <c r="K35" s="35">
        <v>61</v>
      </c>
      <c r="L35" s="35">
        <v>14779</v>
      </c>
      <c r="M35" s="37">
        <v>0.28298707515558003</v>
      </c>
      <c r="N35" s="35">
        <v>28512</v>
      </c>
      <c r="O35" s="37">
        <v>0.54594542843465999</v>
      </c>
      <c r="P35" s="35">
        <v>42614</v>
      </c>
      <c r="Q35" s="37">
        <v>0.81596936333173997</v>
      </c>
      <c r="R35" s="35">
        <v>51362</v>
      </c>
      <c r="S35" s="37">
        <v>0.98347534705601003</v>
      </c>
      <c r="T35" s="36">
        <v>8.3897175682144596</v>
      </c>
    </row>
    <row r="36" spans="1:20" x14ac:dyDescent="0.25">
      <c r="A36" s="22" t="s">
        <v>48</v>
      </c>
      <c r="B36" s="35">
        <v>16908</v>
      </c>
      <c r="C36" s="35">
        <v>13026</v>
      </c>
      <c r="D36" s="35">
        <v>2732</v>
      </c>
      <c r="E36" s="35">
        <v>1050</v>
      </c>
      <c r="F36" s="35">
        <v>100</v>
      </c>
      <c r="G36" s="35">
        <v>80</v>
      </c>
      <c r="H36" s="35">
        <v>17</v>
      </c>
      <c r="I36" s="35">
        <v>2</v>
      </c>
      <c r="J36" s="35">
        <v>1</v>
      </c>
      <c r="K36" s="35">
        <v>0</v>
      </c>
      <c r="L36" s="35">
        <v>13026</v>
      </c>
      <c r="M36" s="37">
        <v>0.77040454222853005</v>
      </c>
      <c r="N36" s="35">
        <v>15758</v>
      </c>
      <c r="O36" s="37">
        <v>0.93198485923823005</v>
      </c>
      <c r="P36" s="35">
        <v>16808</v>
      </c>
      <c r="Q36" s="37">
        <v>0.99408563993375998</v>
      </c>
      <c r="R36" s="35">
        <v>16905</v>
      </c>
      <c r="S36" s="37">
        <v>0.99982256919801005</v>
      </c>
      <c r="T36" s="36">
        <v>2.5672462739531601</v>
      </c>
    </row>
    <row r="37" spans="1:20" x14ac:dyDescent="0.25">
      <c r="A37" s="81" t="s">
        <v>44</v>
      </c>
      <c r="B37" s="82">
        <v>476484</v>
      </c>
      <c r="C37" s="82">
        <v>240861</v>
      </c>
      <c r="D37" s="82">
        <v>139004</v>
      </c>
      <c r="E37" s="82">
        <v>67239</v>
      </c>
      <c r="F37" s="82">
        <v>29380</v>
      </c>
      <c r="G37" s="82">
        <v>24592</v>
      </c>
      <c r="H37" s="82">
        <v>3704</v>
      </c>
      <c r="I37" s="82">
        <v>964</v>
      </c>
      <c r="J37" s="82">
        <v>102</v>
      </c>
      <c r="K37" s="82">
        <v>18</v>
      </c>
      <c r="L37" s="82">
        <v>240861</v>
      </c>
      <c r="M37" s="83">
        <v>0.50549651195002998</v>
      </c>
      <c r="N37" s="82">
        <v>379865</v>
      </c>
      <c r="O37" s="83">
        <v>0.79722509045423995</v>
      </c>
      <c r="P37" s="82">
        <v>447104</v>
      </c>
      <c r="Q37" s="83">
        <v>0.93834000721955002</v>
      </c>
      <c r="R37" s="82">
        <v>475400</v>
      </c>
      <c r="S37" s="83">
        <v>0.99772500230857997</v>
      </c>
      <c r="T37" s="84">
        <v>4.6207060467927601</v>
      </c>
    </row>
    <row r="38" spans="1:20" x14ac:dyDescent="0.25">
      <c r="A38" s="22" t="s">
        <v>49</v>
      </c>
      <c r="B38" s="35">
        <v>131818</v>
      </c>
      <c r="C38" s="35">
        <v>47973</v>
      </c>
      <c r="D38" s="35">
        <v>45311</v>
      </c>
      <c r="E38" s="35">
        <v>26324</v>
      </c>
      <c r="F38" s="35">
        <v>12210</v>
      </c>
      <c r="G38" s="35">
        <v>10214</v>
      </c>
      <c r="H38" s="35">
        <v>1534</v>
      </c>
      <c r="I38" s="35">
        <v>406</v>
      </c>
      <c r="J38" s="35">
        <v>47</v>
      </c>
      <c r="K38" s="35">
        <v>9</v>
      </c>
      <c r="L38" s="35">
        <v>47973</v>
      </c>
      <c r="M38" s="37">
        <v>0.36393360542566</v>
      </c>
      <c r="N38" s="35">
        <v>93284</v>
      </c>
      <c r="O38" s="37">
        <v>0.70767270023821005</v>
      </c>
      <c r="P38" s="35">
        <v>119608</v>
      </c>
      <c r="Q38" s="37">
        <v>0.90737228603074005</v>
      </c>
      <c r="R38" s="35">
        <v>131356</v>
      </c>
      <c r="S38" s="37">
        <v>0.99649516757954004</v>
      </c>
      <c r="T38" s="36">
        <v>5.8160873325342504</v>
      </c>
    </row>
    <row r="39" spans="1:20" x14ac:dyDescent="0.25">
      <c r="A39" s="22" t="s">
        <v>50</v>
      </c>
      <c r="B39" s="35">
        <v>137348</v>
      </c>
      <c r="C39" s="35">
        <v>85678</v>
      </c>
      <c r="D39" s="35">
        <v>33290</v>
      </c>
      <c r="E39" s="35">
        <v>13744</v>
      </c>
      <c r="F39" s="35">
        <v>4636</v>
      </c>
      <c r="G39" s="35">
        <v>4009</v>
      </c>
      <c r="H39" s="35">
        <v>527</v>
      </c>
      <c r="I39" s="35">
        <v>87</v>
      </c>
      <c r="J39" s="35">
        <v>12</v>
      </c>
      <c r="K39" s="35">
        <v>1</v>
      </c>
      <c r="L39" s="35">
        <v>85678</v>
      </c>
      <c r="M39" s="37">
        <v>0.62380231237440997</v>
      </c>
      <c r="N39" s="35">
        <v>118968</v>
      </c>
      <c r="O39" s="37">
        <v>0.86617934007048003</v>
      </c>
      <c r="P39" s="35">
        <v>132712</v>
      </c>
      <c r="Q39" s="37">
        <v>0.96624632320820003</v>
      </c>
      <c r="R39" s="35">
        <v>137248</v>
      </c>
      <c r="S39" s="37">
        <v>0.99927192241605001</v>
      </c>
      <c r="T39" s="36">
        <v>3.6054256341555799</v>
      </c>
    </row>
    <row r="40" spans="1:20" x14ac:dyDescent="0.25">
      <c r="A40" s="22" t="s">
        <v>51</v>
      </c>
      <c r="B40" s="35">
        <v>207318</v>
      </c>
      <c r="C40" s="35">
        <v>107210</v>
      </c>
      <c r="D40" s="35">
        <v>60403</v>
      </c>
      <c r="E40" s="35">
        <v>27171</v>
      </c>
      <c r="F40" s="35">
        <v>12534</v>
      </c>
      <c r="G40" s="35">
        <v>10369</v>
      </c>
      <c r="H40" s="35">
        <v>1643</v>
      </c>
      <c r="I40" s="35">
        <v>471</v>
      </c>
      <c r="J40" s="35">
        <v>43</v>
      </c>
      <c r="K40" s="35">
        <v>8</v>
      </c>
      <c r="L40" s="35">
        <v>107210</v>
      </c>
      <c r="M40" s="37">
        <v>0.51712827636770997</v>
      </c>
      <c r="N40" s="35">
        <v>167613</v>
      </c>
      <c r="O40" s="37">
        <v>0.80848262090122003</v>
      </c>
      <c r="P40" s="35">
        <v>194784</v>
      </c>
      <c r="Q40" s="37">
        <v>0.93954215263508001</v>
      </c>
      <c r="R40" s="35">
        <v>206796</v>
      </c>
      <c r="S40" s="37">
        <v>0.99748212890342003</v>
      </c>
      <c r="T40" s="36">
        <v>4.53327496888837</v>
      </c>
    </row>
    <row r="41" spans="1:20" x14ac:dyDescent="0.25">
      <c r="A41" s="81" t="s">
        <v>39</v>
      </c>
      <c r="B41" s="82">
        <v>571394</v>
      </c>
      <c r="C41" s="82">
        <v>323887</v>
      </c>
      <c r="D41" s="82">
        <v>151594</v>
      </c>
      <c r="E41" s="82">
        <v>53823</v>
      </c>
      <c r="F41" s="82">
        <v>42090</v>
      </c>
      <c r="G41" s="82">
        <v>32156</v>
      </c>
      <c r="H41" s="82">
        <v>7621</v>
      </c>
      <c r="I41" s="82">
        <v>2053</v>
      </c>
      <c r="J41" s="82">
        <v>204</v>
      </c>
      <c r="K41" s="82">
        <v>56</v>
      </c>
      <c r="L41" s="82">
        <v>323887</v>
      </c>
      <c r="M41" s="83">
        <v>0.56683654361088998</v>
      </c>
      <c r="N41" s="82">
        <v>475481</v>
      </c>
      <c r="O41" s="83">
        <v>0.83214209459671995</v>
      </c>
      <c r="P41" s="82">
        <v>529304</v>
      </c>
      <c r="Q41" s="83">
        <v>0.92633804345162996</v>
      </c>
      <c r="R41" s="82">
        <v>569081</v>
      </c>
      <c r="S41" s="83">
        <v>0.99595200509630999</v>
      </c>
      <c r="T41" s="84">
        <v>4.5147140151979199</v>
      </c>
    </row>
    <row r="42" spans="1:20" x14ac:dyDescent="0.25">
      <c r="A42" s="22" t="s">
        <v>40</v>
      </c>
      <c r="B42" s="35">
        <v>84507</v>
      </c>
      <c r="C42" s="35">
        <v>4902</v>
      </c>
      <c r="D42" s="35">
        <v>13189</v>
      </c>
      <c r="E42" s="35">
        <v>30050</v>
      </c>
      <c r="F42" s="35">
        <v>36366</v>
      </c>
      <c r="G42" s="35">
        <v>27573</v>
      </c>
      <c r="H42" s="35">
        <v>6845</v>
      </c>
      <c r="I42" s="35">
        <v>1742</v>
      </c>
      <c r="J42" s="35">
        <v>168</v>
      </c>
      <c r="K42" s="35">
        <v>38</v>
      </c>
      <c r="L42" s="35">
        <v>4902</v>
      </c>
      <c r="M42" s="37">
        <v>5.8007029003509999E-2</v>
      </c>
      <c r="N42" s="35">
        <v>18091</v>
      </c>
      <c r="O42" s="37">
        <v>0.2140769403718</v>
      </c>
      <c r="P42" s="35">
        <v>48141</v>
      </c>
      <c r="Q42" s="37">
        <v>0.56966878483438999</v>
      </c>
      <c r="R42" s="35">
        <v>82559</v>
      </c>
      <c r="S42" s="37">
        <v>0.97694865514099005</v>
      </c>
      <c r="T42" s="36">
        <v>13.480368490184301</v>
      </c>
    </row>
    <row r="43" spans="1:20" x14ac:dyDescent="0.25">
      <c r="A43" s="22" t="s">
        <v>41</v>
      </c>
      <c r="B43" s="35">
        <v>244</v>
      </c>
      <c r="C43" s="35">
        <v>41</v>
      </c>
      <c r="D43" s="35">
        <v>75</v>
      </c>
      <c r="E43" s="35">
        <v>69</v>
      </c>
      <c r="F43" s="35">
        <v>59</v>
      </c>
      <c r="G43" s="35">
        <v>41</v>
      </c>
      <c r="H43" s="35">
        <v>11</v>
      </c>
      <c r="I43" s="35">
        <v>6</v>
      </c>
      <c r="J43" s="35">
        <v>0</v>
      </c>
      <c r="K43" s="35">
        <v>1</v>
      </c>
      <c r="L43" s="35">
        <v>41</v>
      </c>
      <c r="M43" s="37">
        <v>0.16803278688525</v>
      </c>
      <c r="N43" s="35">
        <v>116</v>
      </c>
      <c r="O43" s="37">
        <v>0.47540983606557002</v>
      </c>
      <c r="P43" s="35">
        <v>185</v>
      </c>
      <c r="Q43" s="37">
        <v>0.75819672131147997</v>
      </c>
      <c r="R43" s="35">
        <v>237</v>
      </c>
      <c r="S43" s="37">
        <v>0.97131147540983998</v>
      </c>
      <c r="T43" s="36">
        <v>10.1311475409836</v>
      </c>
    </row>
    <row r="44" spans="1:20" x14ac:dyDescent="0.25">
      <c r="A44" s="22" t="s">
        <v>42</v>
      </c>
      <c r="B44" s="35">
        <v>486643</v>
      </c>
      <c r="C44" s="35">
        <v>318944</v>
      </c>
      <c r="D44" s="35">
        <v>138330</v>
      </c>
      <c r="E44" s="35">
        <v>23704</v>
      </c>
      <c r="F44" s="35">
        <v>5665</v>
      </c>
      <c r="G44" s="35">
        <v>4542</v>
      </c>
      <c r="H44" s="35">
        <v>765</v>
      </c>
      <c r="I44" s="35">
        <v>305</v>
      </c>
      <c r="J44" s="35">
        <v>36</v>
      </c>
      <c r="K44" s="35">
        <v>17</v>
      </c>
      <c r="L44" s="35">
        <v>318944</v>
      </c>
      <c r="M44" s="37">
        <v>0.65539625557132997</v>
      </c>
      <c r="N44" s="35">
        <v>457274</v>
      </c>
      <c r="O44" s="37">
        <v>0.93964980488776995</v>
      </c>
      <c r="P44" s="35">
        <v>480978</v>
      </c>
      <c r="Q44" s="37">
        <v>0.98835902293878997</v>
      </c>
      <c r="R44" s="35">
        <v>486285</v>
      </c>
      <c r="S44" s="37">
        <v>0.99926434778677997</v>
      </c>
      <c r="T44" s="36">
        <v>2.9549854821707102</v>
      </c>
    </row>
    <row r="45" spans="1:20" x14ac:dyDescent="0.25">
      <c r="A45" s="81" t="s">
        <v>45</v>
      </c>
      <c r="B45" s="82">
        <v>9047</v>
      </c>
      <c r="C45" s="82">
        <v>4373</v>
      </c>
      <c r="D45" s="82">
        <v>2711</v>
      </c>
      <c r="E45" s="82">
        <v>1140</v>
      </c>
      <c r="F45" s="82">
        <v>823</v>
      </c>
      <c r="G45" s="82">
        <v>384</v>
      </c>
      <c r="H45" s="82">
        <v>187</v>
      </c>
      <c r="I45" s="82">
        <v>143</v>
      </c>
      <c r="J45" s="82">
        <v>69</v>
      </c>
      <c r="K45" s="82">
        <v>40</v>
      </c>
      <c r="L45" s="82">
        <v>4373</v>
      </c>
      <c r="M45" s="83">
        <v>0.48336465126561001</v>
      </c>
      <c r="N45" s="82">
        <v>7084</v>
      </c>
      <c r="O45" s="83">
        <v>0.78302199624184998</v>
      </c>
      <c r="P45" s="82">
        <v>8224</v>
      </c>
      <c r="Q45" s="83">
        <v>0.90903061788438</v>
      </c>
      <c r="R45" s="82">
        <v>8795</v>
      </c>
      <c r="S45" s="83">
        <v>0.97214546258428003</v>
      </c>
      <c r="T45" s="84">
        <v>6.3697358240300703</v>
      </c>
    </row>
    <row r="46" spans="1:20" x14ac:dyDescent="0.25">
      <c r="A46" s="22" t="s">
        <v>52</v>
      </c>
      <c r="B46" s="35">
        <v>6892</v>
      </c>
      <c r="C46" s="35">
        <v>3963</v>
      </c>
      <c r="D46" s="35">
        <v>2157</v>
      </c>
      <c r="E46" s="35">
        <v>666</v>
      </c>
      <c r="F46" s="35">
        <v>106</v>
      </c>
      <c r="G46" s="35">
        <v>94</v>
      </c>
      <c r="H46" s="35">
        <v>8</v>
      </c>
      <c r="I46" s="38">
        <v>3</v>
      </c>
      <c r="J46" s="38">
        <v>1</v>
      </c>
      <c r="K46" s="38">
        <v>0</v>
      </c>
      <c r="L46" s="35">
        <v>3963</v>
      </c>
      <c r="M46" s="37">
        <v>0.57501450957632005</v>
      </c>
      <c r="N46" s="35">
        <v>6120</v>
      </c>
      <c r="O46" s="37">
        <v>0.88798607080672998</v>
      </c>
      <c r="P46" s="35">
        <v>6786</v>
      </c>
      <c r="Q46" s="37">
        <v>0.98461984910041001</v>
      </c>
      <c r="R46" s="35">
        <v>6888</v>
      </c>
      <c r="S46" s="37">
        <v>0.99941961694718995</v>
      </c>
      <c r="T46" s="36">
        <v>3.4531340684852001</v>
      </c>
    </row>
    <row r="47" spans="1:20" x14ac:dyDescent="0.25">
      <c r="A47" s="22" t="s">
        <v>53</v>
      </c>
      <c r="B47" s="35">
        <v>637</v>
      </c>
      <c r="C47" s="35">
        <v>28</v>
      </c>
      <c r="D47" s="35">
        <v>43</v>
      </c>
      <c r="E47" s="35">
        <v>48</v>
      </c>
      <c r="F47" s="35">
        <v>518</v>
      </c>
      <c r="G47" s="35">
        <v>142</v>
      </c>
      <c r="H47" s="35">
        <v>147</v>
      </c>
      <c r="I47" s="35">
        <v>138</v>
      </c>
      <c r="J47" s="35">
        <v>68</v>
      </c>
      <c r="K47" s="35">
        <v>23</v>
      </c>
      <c r="L47" s="35">
        <v>28</v>
      </c>
      <c r="M47" s="37">
        <v>4.3956043956039997E-2</v>
      </c>
      <c r="N47" s="35">
        <v>71</v>
      </c>
      <c r="O47" s="37">
        <v>0.11145996860283</v>
      </c>
      <c r="P47" s="35">
        <v>119</v>
      </c>
      <c r="Q47" s="37">
        <v>0.18681318681319001</v>
      </c>
      <c r="R47" s="35">
        <v>408</v>
      </c>
      <c r="S47" s="37">
        <v>0.64050235478807005</v>
      </c>
      <c r="T47" s="36">
        <v>34.175039246467797</v>
      </c>
    </row>
    <row r="48" spans="1:20" x14ac:dyDescent="0.25">
      <c r="A48" s="22" t="s">
        <v>54</v>
      </c>
      <c r="B48" s="35">
        <v>16</v>
      </c>
      <c r="C48" s="35">
        <v>12</v>
      </c>
      <c r="D48" s="38">
        <v>2</v>
      </c>
      <c r="E48" s="35">
        <v>2</v>
      </c>
      <c r="F48" s="35">
        <v>0</v>
      </c>
      <c r="G48" s="35">
        <v>0</v>
      </c>
      <c r="H48" s="38">
        <v>0</v>
      </c>
      <c r="I48" s="38">
        <v>0</v>
      </c>
      <c r="J48" s="38">
        <v>0</v>
      </c>
      <c r="K48" s="38">
        <v>0</v>
      </c>
      <c r="L48" s="35">
        <v>12</v>
      </c>
      <c r="M48" s="37">
        <v>0.75</v>
      </c>
      <c r="N48" s="35">
        <v>14</v>
      </c>
      <c r="O48" s="37">
        <v>0.875</v>
      </c>
      <c r="P48" s="35">
        <v>16</v>
      </c>
      <c r="Q48" s="37">
        <v>1</v>
      </c>
      <c r="R48" s="35">
        <v>16</v>
      </c>
      <c r="S48" s="37">
        <v>1</v>
      </c>
      <c r="T48" s="36">
        <v>2.8125</v>
      </c>
    </row>
    <row r="49" spans="1:20" x14ac:dyDescent="0.25">
      <c r="A49" s="22" t="s">
        <v>55</v>
      </c>
      <c r="B49" s="35">
        <v>1485</v>
      </c>
      <c r="C49" s="35">
        <v>370</v>
      </c>
      <c r="D49" s="35">
        <v>509</v>
      </c>
      <c r="E49" s="35">
        <v>424</v>
      </c>
      <c r="F49" s="35">
        <v>182</v>
      </c>
      <c r="G49" s="35">
        <v>148</v>
      </c>
      <c r="H49" s="35">
        <v>32</v>
      </c>
      <c r="I49" s="35">
        <v>2</v>
      </c>
      <c r="J49" s="38">
        <v>0</v>
      </c>
      <c r="K49" s="38">
        <v>0</v>
      </c>
      <c r="L49" s="35">
        <v>370</v>
      </c>
      <c r="M49" s="37">
        <v>0.24915824915824999</v>
      </c>
      <c r="N49" s="35">
        <v>879</v>
      </c>
      <c r="O49" s="37">
        <v>0.59191919191918996</v>
      </c>
      <c r="P49" s="35">
        <v>1303</v>
      </c>
      <c r="Q49" s="37">
        <v>0.87744107744108002</v>
      </c>
      <c r="R49" s="35">
        <v>1483</v>
      </c>
      <c r="S49" s="37">
        <v>0.99865319865320001</v>
      </c>
      <c r="T49" s="36">
        <v>6.9909090909090903</v>
      </c>
    </row>
    <row r="50" spans="1:20" x14ac:dyDescent="0.25">
      <c r="A50" s="22" t="s">
        <v>56</v>
      </c>
      <c r="B50" s="35">
        <v>17</v>
      </c>
      <c r="C50" s="35">
        <v>0</v>
      </c>
      <c r="D50" s="38">
        <v>0</v>
      </c>
      <c r="E50" s="38">
        <v>0</v>
      </c>
      <c r="F50" s="35">
        <v>17</v>
      </c>
      <c r="G50" s="38">
        <v>0</v>
      </c>
      <c r="H50" s="38">
        <v>0</v>
      </c>
      <c r="I50" s="38">
        <v>0</v>
      </c>
      <c r="J50" s="38">
        <v>0</v>
      </c>
      <c r="K50" s="35">
        <v>17</v>
      </c>
      <c r="L50" s="35">
        <v>0</v>
      </c>
      <c r="M50" s="37">
        <v>0</v>
      </c>
      <c r="N50" s="35">
        <v>0</v>
      </c>
      <c r="O50" s="37">
        <v>0</v>
      </c>
      <c r="P50" s="35">
        <v>0</v>
      </c>
      <c r="Q50" s="37">
        <v>0</v>
      </c>
      <c r="R50" s="35">
        <v>0</v>
      </c>
      <c r="S50" s="37">
        <v>0</v>
      </c>
      <c r="T50" s="36">
        <v>96</v>
      </c>
    </row>
    <row r="51" spans="1:20" x14ac:dyDescent="0.25">
      <c r="A51" s="58" t="s">
        <v>62</v>
      </c>
    </row>
    <row r="52" spans="1:20" ht="2.25" customHeight="1" x14ac:dyDescent="0.25">
      <c r="A52" s="57"/>
    </row>
    <row r="53" spans="1:20" ht="12.75" customHeight="1" x14ac:dyDescent="0.25">
      <c r="A53" s="17" t="s">
        <v>22</v>
      </c>
    </row>
    <row r="54" spans="1:20" ht="12.75" customHeight="1" x14ac:dyDescent="0.25">
      <c r="A54" s="17" t="s">
        <v>23</v>
      </c>
      <c r="P54" s="18" t="s">
        <v>25</v>
      </c>
    </row>
    <row r="55" spans="1:20" ht="12.75" customHeight="1" x14ac:dyDescent="0.25">
      <c r="A55" s="17" t="s">
        <v>24</v>
      </c>
      <c r="P55" s="18" t="s">
        <v>26</v>
      </c>
    </row>
    <row r="56" spans="1:20" ht="12.75" customHeight="1" x14ac:dyDescent="0.25">
      <c r="P56" s="18" t="s">
        <v>27</v>
      </c>
    </row>
  </sheetData>
  <mergeCells count="7">
    <mergeCell ref="A2:T2"/>
    <mergeCell ref="A4:A5"/>
    <mergeCell ref="L4:M4"/>
    <mergeCell ref="N4:O4"/>
    <mergeCell ref="P4:Q4"/>
    <mergeCell ref="R4:S4"/>
    <mergeCell ref="B5:K5"/>
  </mergeCells>
  <pageMargins left="0.23622047244094491" right="0.23622047244094491" top="0.55118110236220474" bottom="0.15748031496062992" header="0.15748031496062992" footer="0.31496062992125984"/>
  <pageSetup paperSize="9" fitToHeight="0" orientation="landscape" r:id="rId1"/>
  <headerFooter alignWithMargins="0">
    <oddHeader>&amp;LWydział Statystycznej Informacji Zarządczej
Departament Strategii i Funduszy Europejskich
Ministerstwo Sprawiedliwości &amp;R&amp;D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6"/>
  <sheetViews>
    <sheetView zoomScaleNormal="100" workbookViewId="0">
      <selection activeCell="A3" sqref="A3:XFD4"/>
    </sheetView>
  </sheetViews>
  <sheetFormatPr defaultRowHeight="15" x14ac:dyDescent="0.25"/>
  <cols>
    <col min="1" max="1" width="53.28515625" bestFit="1" customWidth="1"/>
    <col min="20" max="20" width="12.7109375" customWidth="1"/>
  </cols>
  <sheetData>
    <row r="3" spans="1:20" x14ac:dyDescent="0.25">
      <c r="A3" s="161" t="s">
        <v>84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5" spans="1:20" ht="60" x14ac:dyDescent="0.25">
      <c r="A5" s="162" t="s">
        <v>17</v>
      </c>
      <c r="B5" s="96" t="s">
        <v>0</v>
      </c>
      <c r="C5" s="95" t="s">
        <v>1</v>
      </c>
      <c r="D5" s="95" t="s">
        <v>2</v>
      </c>
      <c r="E5" s="95" t="s">
        <v>3</v>
      </c>
      <c r="F5" s="96" t="s">
        <v>18</v>
      </c>
      <c r="G5" s="95" t="s">
        <v>4</v>
      </c>
      <c r="H5" s="95" t="s">
        <v>5</v>
      </c>
      <c r="I5" s="95" t="s">
        <v>6</v>
      </c>
      <c r="J5" s="95" t="s">
        <v>7</v>
      </c>
      <c r="K5" s="95" t="s">
        <v>8</v>
      </c>
      <c r="L5" s="163" t="s">
        <v>9</v>
      </c>
      <c r="M5" s="163"/>
      <c r="N5" s="163" t="s">
        <v>10</v>
      </c>
      <c r="O5" s="163"/>
      <c r="P5" s="163" t="s">
        <v>11</v>
      </c>
      <c r="Q5" s="163"/>
      <c r="R5" s="163" t="s">
        <v>12</v>
      </c>
      <c r="S5" s="163"/>
      <c r="T5" s="93" t="s">
        <v>69</v>
      </c>
    </row>
    <row r="6" spans="1:20" x14ac:dyDescent="0.25">
      <c r="A6" s="162"/>
      <c r="B6" s="164" t="s">
        <v>13</v>
      </c>
      <c r="C6" s="165"/>
      <c r="D6" s="165"/>
      <c r="E6" s="165"/>
      <c r="F6" s="165"/>
      <c r="G6" s="165"/>
      <c r="H6" s="165"/>
      <c r="I6" s="165"/>
      <c r="J6" s="165"/>
      <c r="K6" s="166"/>
      <c r="L6" s="97" t="s">
        <v>14</v>
      </c>
      <c r="M6" s="97" t="s">
        <v>15</v>
      </c>
      <c r="N6" s="97" t="s">
        <v>14</v>
      </c>
      <c r="O6" s="97" t="s">
        <v>15</v>
      </c>
      <c r="P6" s="97" t="s">
        <v>14</v>
      </c>
      <c r="Q6" s="97" t="s">
        <v>15</v>
      </c>
      <c r="R6" s="97" t="s">
        <v>14</v>
      </c>
      <c r="S6" s="97" t="s">
        <v>15</v>
      </c>
      <c r="T6" s="97" t="s">
        <v>16</v>
      </c>
    </row>
    <row r="7" spans="1:20" x14ac:dyDescent="0.25">
      <c r="A7" s="102" t="s">
        <v>19</v>
      </c>
      <c r="B7" s="103">
        <v>5899809</v>
      </c>
      <c r="C7" s="103">
        <v>3067054</v>
      </c>
      <c r="D7" s="103">
        <v>1764745</v>
      </c>
      <c r="E7" s="103">
        <v>687480</v>
      </c>
      <c r="F7" s="103">
        <v>380530</v>
      </c>
      <c r="G7" s="103">
        <v>271670</v>
      </c>
      <c r="H7" s="103">
        <v>68328</v>
      </c>
      <c r="I7" s="103">
        <v>29527</v>
      </c>
      <c r="J7" s="103">
        <v>7651</v>
      </c>
      <c r="K7" s="103">
        <v>3354</v>
      </c>
      <c r="L7" s="103">
        <v>3067054</v>
      </c>
      <c r="M7" s="104">
        <v>0.51985649026943004</v>
      </c>
      <c r="N7" s="103">
        <v>4831799</v>
      </c>
      <c r="O7" s="104">
        <v>0.81897549564740002</v>
      </c>
      <c r="P7" s="103">
        <v>5519279</v>
      </c>
      <c r="Q7" s="104">
        <v>0.93550130182180002</v>
      </c>
      <c r="R7" s="103">
        <v>5859277</v>
      </c>
      <c r="S7" s="104">
        <v>0.99312994708811997</v>
      </c>
      <c r="T7" s="105">
        <v>4.7467996845321601</v>
      </c>
    </row>
    <row r="8" spans="1:20" x14ac:dyDescent="0.25">
      <c r="A8" s="106" t="s">
        <v>20</v>
      </c>
      <c r="B8" s="107">
        <v>264861</v>
      </c>
      <c r="C8" s="107">
        <v>80319</v>
      </c>
      <c r="D8" s="107">
        <v>73188</v>
      </c>
      <c r="E8" s="107">
        <v>64321</v>
      </c>
      <c r="F8" s="107">
        <v>47033</v>
      </c>
      <c r="G8" s="107">
        <v>32745</v>
      </c>
      <c r="H8" s="107">
        <v>9701</v>
      </c>
      <c r="I8" s="107">
        <v>3407</v>
      </c>
      <c r="J8" s="107">
        <v>820</v>
      </c>
      <c r="K8" s="107">
        <v>360</v>
      </c>
      <c r="L8" s="107">
        <v>80319</v>
      </c>
      <c r="M8" s="108">
        <v>0.30324962905071001</v>
      </c>
      <c r="N8" s="107">
        <v>153507</v>
      </c>
      <c r="O8" s="108">
        <v>0.57957570197198005</v>
      </c>
      <c r="P8" s="107">
        <v>217828</v>
      </c>
      <c r="Q8" s="108">
        <v>0.82242383740906</v>
      </c>
      <c r="R8" s="107">
        <v>260274</v>
      </c>
      <c r="S8" s="108">
        <v>0.98268148198489003</v>
      </c>
      <c r="T8" s="109">
        <v>8.1975432396615595</v>
      </c>
    </row>
    <row r="9" spans="1:20" x14ac:dyDescent="0.25">
      <c r="A9" s="110" t="s">
        <v>28</v>
      </c>
      <c r="B9" s="39">
        <v>155236</v>
      </c>
      <c r="C9" s="39">
        <v>51041</v>
      </c>
      <c r="D9" s="39">
        <v>48456</v>
      </c>
      <c r="E9" s="39">
        <v>33642</v>
      </c>
      <c r="F9" s="39">
        <v>22097</v>
      </c>
      <c r="G9" s="39">
        <v>15832</v>
      </c>
      <c r="H9" s="39">
        <v>3917</v>
      </c>
      <c r="I9" s="39">
        <v>1711</v>
      </c>
      <c r="J9" s="39">
        <v>435</v>
      </c>
      <c r="K9" s="39">
        <v>202</v>
      </c>
      <c r="L9" s="39">
        <v>51041</v>
      </c>
      <c r="M9" s="40">
        <v>0.32879615553093</v>
      </c>
      <c r="N9" s="39">
        <v>99497</v>
      </c>
      <c r="O9" s="40">
        <v>0.64094024581927</v>
      </c>
      <c r="P9" s="39">
        <v>133139</v>
      </c>
      <c r="Q9" s="40">
        <v>0.85765544074828004</v>
      </c>
      <c r="R9" s="39">
        <v>152888</v>
      </c>
      <c r="S9" s="40">
        <v>0.98487464247984002</v>
      </c>
      <c r="T9" s="41">
        <v>7.3135580664278903</v>
      </c>
    </row>
    <row r="10" spans="1:20" x14ac:dyDescent="0.25">
      <c r="A10" s="111" t="s">
        <v>29</v>
      </c>
      <c r="B10" s="35">
        <v>110652</v>
      </c>
      <c r="C10" s="35">
        <v>27151</v>
      </c>
      <c r="D10" s="35">
        <v>36455</v>
      </c>
      <c r="E10" s="35">
        <v>26592</v>
      </c>
      <c r="F10" s="35">
        <v>20454</v>
      </c>
      <c r="G10" s="35">
        <v>14453</v>
      </c>
      <c r="H10" s="35">
        <v>3739</v>
      </c>
      <c r="I10" s="35">
        <v>1641</v>
      </c>
      <c r="J10" s="35">
        <v>425</v>
      </c>
      <c r="K10" s="35">
        <v>196</v>
      </c>
      <c r="L10" s="35">
        <v>27151</v>
      </c>
      <c r="M10" s="37">
        <v>0.24537288074322999</v>
      </c>
      <c r="N10" s="35">
        <v>63606</v>
      </c>
      <c r="O10" s="37">
        <v>0.57482919423056</v>
      </c>
      <c r="P10" s="35">
        <v>90198</v>
      </c>
      <c r="Q10" s="37">
        <v>0.81515020062900001</v>
      </c>
      <c r="R10" s="35">
        <v>108390</v>
      </c>
      <c r="S10" s="37">
        <v>0.97955753172106996</v>
      </c>
      <c r="T10" s="36">
        <v>8.5598091313306597</v>
      </c>
    </row>
    <row r="11" spans="1:20" x14ac:dyDescent="0.25">
      <c r="A11" s="111" t="s">
        <v>30</v>
      </c>
      <c r="B11" s="35">
        <v>102</v>
      </c>
      <c r="C11" s="35">
        <v>9</v>
      </c>
      <c r="D11" s="35">
        <v>6</v>
      </c>
      <c r="E11" s="35">
        <v>23</v>
      </c>
      <c r="F11" s="35">
        <v>64</v>
      </c>
      <c r="G11" s="35">
        <v>37</v>
      </c>
      <c r="H11" s="35">
        <v>15</v>
      </c>
      <c r="I11" s="35">
        <v>10</v>
      </c>
      <c r="J11" s="35">
        <v>2</v>
      </c>
      <c r="K11" s="38">
        <v>0</v>
      </c>
      <c r="L11" s="35">
        <v>9</v>
      </c>
      <c r="M11" s="37">
        <v>8.8235294117650007E-2</v>
      </c>
      <c r="N11" s="35">
        <v>15</v>
      </c>
      <c r="O11" s="37">
        <v>0.14705882352940999</v>
      </c>
      <c r="P11" s="35">
        <v>38</v>
      </c>
      <c r="Q11" s="37">
        <v>0.37254901960783998</v>
      </c>
      <c r="R11" s="35">
        <v>90</v>
      </c>
      <c r="S11" s="37">
        <v>0.88235294117647001</v>
      </c>
      <c r="T11" s="36">
        <v>19.602941176470601</v>
      </c>
    </row>
    <row r="12" spans="1:20" x14ac:dyDescent="0.25">
      <c r="A12" s="111" t="s">
        <v>71</v>
      </c>
      <c r="B12" s="35">
        <v>15240</v>
      </c>
      <c r="C12" s="35">
        <v>3678</v>
      </c>
      <c r="D12" s="35">
        <v>5552</v>
      </c>
      <c r="E12" s="35">
        <v>4968</v>
      </c>
      <c r="F12" s="35">
        <v>1042</v>
      </c>
      <c r="G12" s="35">
        <v>914</v>
      </c>
      <c r="H12" s="35">
        <v>94</v>
      </c>
      <c r="I12" s="35">
        <v>29</v>
      </c>
      <c r="J12" s="35">
        <v>4</v>
      </c>
      <c r="K12" s="35">
        <v>1</v>
      </c>
      <c r="L12" s="35">
        <v>3678</v>
      </c>
      <c r="M12" s="37">
        <v>0.24133858267717001</v>
      </c>
      <c r="N12" s="35">
        <v>9230</v>
      </c>
      <c r="O12" s="37">
        <v>0.60564304461941998</v>
      </c>
      <c r="P12" s="35">
        <v>14198</v>
      </c>
      <c r="Q12" s="37">
        <v>0.93162729658792998</v>
      </c>
      <c r="R12" s="35">
        <v>15206</v>
      </c>
      <c r="S12" s="37">
        <v>0.99776902887138996</v>
      </c>
      <c r="T12" s="36">
        <v>6.3179133858267704</v>
      </c>
    </row>
    <row r="13" spans="1:20" x14ac:dyDescent="0.25">
      <c r="A13" s="111" t="s">
        <v>32</v>
      </c>
      <c r="B13" s="35">
        <v>18277</v>
      </c>
      <c r="C13" s="35">
        <v>11965</v>
      </c>
      <c r="D13" s="35">
        <v>4778</v>
      </c>
      <c r="E13" s="35">
        <v>1307</v>
      </c>
      <c r="F13" s="35">
        <v>227</v>
      </c>
      <c r="G13" s="35">
        <v>184</v>
      </c>
      <c r="H13" s="35">
        <v>27</v>
      </c>
      <c r="I13" s="35">
        <v>11</v>
      </c>
      <c r="J13" s="38">
        <v>0</v>
      </c>
      <c r="K13" s="35">
        <v>5</v>
      </c>
      <c r="L13" s="35">
        <v>11965</v>
      </c>
      <c r="M13" s="37">
        <v>0.65464791814848999</v>
      </c>
      <c r="N13" s="35">
        <v>16743</v>
      </c>
      <c r="O13" s="37">
        <v>0.91606937681238998</v>
      </c>
      <c r="P13" s="35">
        <v>18050</v>
      </c>
      <c r="Q13" s="37">
        <v>0.98758001860262001</v>
      </c>
      <c r="R13" s="35">
        <v>18261</v>
      </c>
      <c r="S13" s="37">
        <v>0.99912458280898997</v>
      </c>
      <c r="T13" s="36">
        <v>3.0826448541883198</v>
      </c>
    </row>
    <row r="14" spans="1:20" x14ac:dyDescent="0.25">
      <c r="A14" s="111" t="s">
        <v>33</v>
      </c>
      <c r="B14" s="35">
        <v>10965</v>
      </c>
      <c r="C14" s="35">
        <v>8238</v>
      </c>
      <c r="D14" s="35">
        <v>1665</v>
      </c>
      <c r="E14" s="35">
        <v>752</v>
      </c>
      <c r="F14" s="35">
        <v>310</v>
      </c>
      <c r="G14" s="35">
        <v>244</v>
      </c>
      <c r="H14" s="35">
        <v>42</v>
      </c>
      <c r="I14" s="35">
        <v>20</v>
      </c>
      <c r="J14" s="35">
        <v>4</v>
      </c>
      <c r="K14" s="38">
        <v>0</v>
      </c>
      <c r="L14" s="35">
        <v>8238</v>
      </c>
      <c r="M14" s="37">
        <v>0.75129958960328003</v>
      </c>
      <c r="N14" s="35">
        <v>9903</v>
      </c>
      <c r="O14" s="37">
        <v>0.90314637482899995</v>
      </c>
      <c r="P14" s="35">
        <v>10655</v>
      </c>
      <c r="Q14" s="37">
        <v>0.97172822617418997</v>
      </c>
      <c r="R14" s="35">
        <v>10941</v>
      </c>
      <c r="S14" s="37">
        <v>0.99781121751026003</v>
      </c>
      <c r="T14" s="36">
        <v>3.0589603283173701</v>
      </c>
    </row>
    <row r="15" spans="1:20" x14ac:dyDescent="0.25">
      <c r="A15" s="110" t="s">
        <v>34</v>
      </c>
      <c r="B15" s="39">
        <v>5246</v>
      </c>
      <c r="C15" s="39">
        <v>1888</v>
      </c>
      <c r="D15" s="39">
        <v>1735</v>
      </c>
      <c r="E15" s="39">
        <v>947</v>
      </c>
      <c r="F15" s="39">
        <v>676</v>
      </c>
      <c r="G15" s="39">
        <v>307</v>
      </c>
      <c r="H15" s="39">
        <v>107</v>
      </c>
      <c r="I15" s="39">
        <v>111</v>
      </c>
      <c r="J15" s="39">
        <v>78</v>
      </c>
      <c r="K15" s="39">
        <v>73</v>
      </c>
      <c r="L15" s="39">
        <v>1888</v>
      </c>
      <c r="M15" s="40">
        <v>0.35989325200152</v>
      </c>
      <c r="N15" s="39">
        <v>3623</v>
      </c>
      <c r="O15" s="40">
        <v>0.69062142584827002</v>
      </c>
      <c r="P15" s="39">
        <v>4570</v>
      </c>
      <c r="Q15" s="40">
        <v>0.87113991612657005</v>
      </c>
      <c r="R15" s="39">
        <v>4984</v>
      </c>
      <c r="S15" s="40">
        <v>0.95005718642774994</v>
      </c>
      <c r="T15" s="41">
        <v>8.8292985131528798</v>
      </c>
    </row>
    <row r="16" spans="1:20" x14ac:dyDescent="0.25">
      <c r="A16" s="100" t="s">
        <v>35</v>
      </c>
      <c r="B16" s="35">
        <v>5246</v>
      </c>
      <c r="C16" s="35">
        <v>1888</v>
      </c>
      <c r="D16" s="35">
        <v>1735</v>
      </c>
      <c r="E16" s="35">
        <v>947</v>
      </c>
      <c r="F16" s="35">
        <v>676</v>
      </c>
      <c r="G16" s="35">
        <v>307</v>
      </c>
      <c r="H16" s="35">
        <v>107</v>
      </c>
      <c r="I16" s="35">
        <v>111</v>
      </c>
      <c r="J16" s="35">
        <v>78</v>
      </c>
      <c r="K16" s="35">
        <v>73</v>
      </c>
      <c r="L16" s="35">
        <v>1888</v>
      </c>
      <c r="M16" s="37">
        <v>0.35989325200152</v>
      </c>
      <c r="N16" s="35">
        <v>3623</v>
      </c>
      <c r="O16" s="37">
        <v>0.69062142584827002</v>
      </c>
      <c r="P16" s="35">
        <v>4570</v>
      </c>
      <c r="Q16" s="37">
        <v>0.87113991612657005</v>
      </c>
      <c r="R16" s="35">
        <v>4984</v>
      </c>
      <c r="S16" s="37">
        <v>0.95005718642774994</v>
      </c>
      <c r="T16" s="36">
        <v>8.8292985131528798</v>
      </c>
    </row>
    <row r="17" spans="1:20" x14ac:dyDescent="0.25">
      <c r="A17" s="110" t="s">
        <v>72</v>
      </c>
      <c r="B17" s="39">
        <v>82533</v>
      </c>
      <c r="C17" s="39">
        <v>18488</v>
      </c>
      <c r="D17" s="39">
        <v>18316</v>
      </c>
      <c r="E17" s="39">
        <v>25857</v>
      </c>
      <c r="F17" s="39">
        <v>19872</v>
      </c>
      <c r="G17" s="39">
        <v>14148</v>
      </c>
      <c r="H17" s="39">
        <v>4575</v>
      </c>
      <c r="I17" s="39">
        <v>880</v>
      </c>
      <c r="J17" s="39">
        <v>195</v>
      </c>
      <c r="K17" s="39">
        <v>74</v>
      </c>
      <c r="L17" s="39">
        <v>18488</v>
      </c>
      <c r="M17" s="40">
        <v>0.22400736675027</v>
      </c>
      <c r="N17" s="39">
        <v>36804</v>
      </c>
      <c r="O17" s="40">
        <v>0.44593071862164002</v>
      </c>
      <c r="P17" s="39">
        <v>62661</v>
      </c>
      <c r="Q17" s="40">
        <v>0.75922358329396</v>
      </c>
      <c r="R17" s="39">
        <v>81384</v>
      </c>
      <c r="S17" s="40">
        <v>0.98607829595435004</v>
      </c>
      <c r="T17" s="41">
        <v>9.6850350768783393</v>
      </c>
    </row>
    <row r="18" spans="1:20" x14ac:dyDescent="0.25">
      <c r="A18" s="100" t="s">
        <v>37</v>
      </c>
      <c r="B18" s="35">
        <v>81541</v>
      </c>
      <c r="C18" s="35">
        <v>18113</v>
      </c>
      <c r="D18" s="35">
        <v>18159</v>
      </c>
      <c r="E18" s="35">
        <v>25698</v>
      </c>
      <c r="F18" s="35">
        <v>19571</v>
      </c>
      <c r="G18" s="35">
        <v>14019</v>
      </c>
      <c r="H18" s="35">
        <v>4501</v>
      </c>
      <c r="I18" s="35">
        <v>813</v>
      </c>
      <c r="J18" s="35">
        <v>179</v>
      </c>
      <c r="K18" s="35">
        <v>59</v>
      </c>
      <c r="L18" s="35">
        <v>18113</v>
      </c>
      <c r="M18" s="37">
        <v>0.22213365055615999</v>
      </c>
      <c r="N18" s="35">
        <v>36272</v>
      </c>
      <c r="O18" s="37">
        <v>0.44483143449307999</v>
      </c>
      <c r="P18" s="35">
        <v>61970</v>
      </c>
      <c r="Q18" s="37">
        <v>0.75998577402779</v>
      </c>
      <c r="R18" s="35">
        <v>80490</v>
      </c>
      <c r="S18" s="37">
        <v>0.98711077862670005</v>
      </c>
      <c r="T18" s="36">
        <v>9.6416404017610802</v>
      </c>
    </row>
    <row r="19" spans="1:20" x14ac:dyDescent="0.25">
      <c r="A19" s="100" t="s">
        <v>38</v>
      </c>
      <c r="B19" s="35">
        <v>992</v>
      </c>
      <c r="C19" s="35">
        <v>375</v>
      </c>
      <c r="D19" s="35">
        <v>157</v>
      </c>
      <c r="E19" s="35">
        <v>159</v>
      </c>
      <c r="F19" s="35">
        <v>301</v>
      </c>
      <c r="G19" s="35">
        <v>129</v>
      </c>
      <c r="H19" s="35">
        <v>74</v>
      </c>
      <c r="I19" s="35">
        <v>67</v>
      </c>
      <c r="J19" s="35">
        <v>16</v>
      </c>
      <c r="K19" s="35">
        <v>15</v>
      </c>
      <c r="L19" s="35">
        <v>375</v>
      </c>
      <c r="M19" s="37">
        <v>0.37802419354839001</v>
      </c>
      <c r="N19" s="35">
        <v>532</v>
      </c>
      <c r="O19" s="37">
        <v>0.53629032258065001</v>
      </c>
      <c r="P19" s="35">
        <v>691</v>
      </c>
      <c r="Q19" s="37">
        <v>0.69657258064516003</v>
      </c>
      <c r="R19" s="35">
        <v>894</v>
      </c>
      <c r="S19" s="37">
        <v>0.90120967741934999</v>
      </c>
      <c r="T19" s="36">
        <v>13.252016129032301</v>
      </c>
    </row>
    <row r="20" spans="1:20" x14ac:dyDescent="0.25">
      <c r="A20" s="110" t="s">
        <v>39</v>
      </c>
      <c r="B20" s="39">
        <v>21846</v>
      </c>
      <c r="C20" s="39">
        <v>8902</v>
      </c>
      <c r="D20" s="39">
        <v>4681</v>
      </c>
      <c r="E20" s="39">
        <v>3875</v>
      </c>
      <c r="F20" s="39">
        <v>4388</v>
      </c>
      <c r="G20" s="39">
        <v>2458</v>
      </c>
      <c r="H20" s="39">
        <v>1102</v>
      </c>
      <c r="I20" s="39">
        <v>705</v>
      </c>
      <c r="J20" s="39">
        <v>112</v>
      </c>
      <c r="K20" s="39">
        <v>11</v>
      </c>
      <c r="L20" s="39">
        <v>8902</v>
      </c>
      <c r="M20" s="40">
        <v>0.40748878513228998</v>
      </c>
      <c r="N20" s="39">
        <v>13583</v>
      </c>
      <c r="O20" s="40">
        <v>0.62176142085508002</v>
      </c>
      <c r="P20" s="39">
        <v>17458</v>
      </c>
      <c r="Q20" s="40">
        <v>0.79913943055936998</v>
      </c>
      <c r="R20" s="39">
        <v>21018</v>
      </c>
      <c r="S20" s="40">
        <v>0.96209832463609002</v>
      </c>
      <c r="T20" s="41">
        <v>8.7077039274924495</v>
      </c>
    </row>
    <row r="21" spans="1:20" x14ac:dyDescent="0.25">
      <c r="A21" s="100" t="s">
        <v>40</v>
      </c>
      <c r="B21" s="35">
        <v>10348</v>
      </c>
      <c r="C21" s="35">
        <v>1195</v>
      </c>
      <c r="D21" s="35">
        <v>2034</v>
      </c>
      <c r="E21" s="35">
        <v>3021</v>
      </c>
      <c r="F21" s="35">
        <v>4098</v>
      </c>
      <c r="G21" s="35">
        <v>2250</v>
      </c>
      <c r="H21" s="35">
        <v>1051</v>
      </c>
      <c r="I21" s="35">
        <v>674</v>
      </c>
      <c r="J21" s="35">
        <v>112</v>
      </c>
      <c r="K21" s="35">
        <v>11</v>
      </c>
      <c r="L21" s="35">
        <v>1195</v>
      </c>
      <c r="M21" s="37">
        <v>0.11548125241593001</v>
      </c>
      <c r="N21" s="35">
        <v>3229</v>
      </c>
      <c r="O21" s="37">
        <v>0.31204097410128001</v>
      </c>
      <c r="P21" s="35">
        <v>6250</v>
      </c>
      <c r="Q21" s="37">
        <v>0.60398144568999002</v>
      </c>
      <c r="R21" s="35">
        <v>9551</v>
      </c>
      <c r="S21" s="37">
        <v>0.92298028604561</v>
      </c>
      <c r="T21" s="36">
        <v>14.718641283339799</v>
      </c>
    </row>
    <row r="22" spans="1:20" x14ac:dyDescent="0.25">
      <c r="A22" s="100" t="s">
        <v>41</v>
      </c>
      <c r="B22" s="35">
        <v>8</v>
      </c>
      <c r="C22" s="35">
        <v>6</v>
      </c>
      <c r="D22" s="35">
        <v>1</v>
      </c>
      <c r="E22" s="35">
        <v>1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5">
        <v>6</v>
      </c>
      <c r="M22" s="37">
        <v>0.75</v>
      </c>
      <c r="N22" s="35">
        <v>7</v>
      </c>
      <c r="O22" s="37">
        <v>0.875</v>
      </c>
      <c r="P22" s="35">
        <v>8</v>
      </c>
      <c r="Q22" s="37">
        <v>1</v>
      </c>
      <c r="R22" s="35">
        <v>8</v>
      </c>
      <c r="S22" s="37">
        <v>1</v>
      </c>
      <c r="T22" s="36">
        <v>2.8125</v>
      </c>
    </row>
    <row r="23" spans="1:20" x14ac:dyDescent="0.25">
      <c r="A23" s="100" t="s">
        <v>42</v>
      </c>
      <c r="B23" s="35">
        <v>11490</v>
      </c>
      <c r="C23" s="35">
        <v>7701</v>
      </c>
      <c r="D23" s="35">
        <v>2646</v>
      </c>
      <c r="E23" s="35">
        <v>853</v>
      </c>
      <c r="F23" s="35">
        <v>290</v>
      </c>
      <c r="G23" s="35">
        <v>208</v>
      </c>
      <c r="H23" s="35">
        <v>51</v>
      </c>
      <c r="I23" s="35">
        <v>31</v>
      </c>
      <c r="J23" s="38">
        <v>0</v>
      </c>
      <c r="K23" s="38">
        <v>0</v>
      </c>
      <c r="L23" s="35">
        <v>7701</v>
      </c>
      <c r="M23" s="37">
        <v>0.67023498694517003</v>
      </c>
      <c r="N23" s="35">
        <v>10347</v>
      </c>
      <c r="O23" s="37">
        <v>0.90052219321148996</v>
      </c>
      <c r="P23" s="35">
        <v>11200</v>
      </c>
      <c r="Q23" s="37">
        <v>0.97476066144472995</v>
      </c>
      <c r="R23" s="35">
        <v>11459</v>
      </c>
      <c r="S23" s="37">
        <v>0.99730200174063999</v>
      </c>
      <c r="T23" s="36">
        <v>3.2983028720626599</v>
      </c>
    </row>
    <row r="24" spans="1:20" x14ac:dyDescent="0.25">
      <c r="A24" s="106" t="s">
        <v>21</v>
      </c>
      <c r="B24" s="107">
        <v>5634948</v>
      </c>
      <c r="C24" s="107">
        <v>2986735</v>
      </c>
      <c r="D24" s="107">
        <v>1691557</v>
      </c>
      <c r="E24" s="107">
        <v>623159</v>
      </c>
      <c r="F24" s="107">
        <v>333497</v>
      </c>
      <c r="G24" s="107">
        <v>238925</v>
      </c>
      <c r="H24" s="107">
        <v>58627</v>
      </c>
      <c r="I24" s="107">
        <v>26120</v>
      </c>
      <c r="J24" s="107">
        <v>6831</v>
      </c>
      <c r="K24" s="107">
        <v>2994</v>
      </c>
      <c r="L24" s="107">
        <v>2986735</v>
      </c>
      <c r="M24" s="108">
        <v>0.53003772173230002</v>
      </c>
      <c r="N24" s="107">
        <v>4678292</v>
      </c>
      <c r="O24" s="108">
        <v>0.83022806954030004</v>
      </c>
      <c r="P24" s="107">
        <v>5301451</v>
      </c>
      <c r="Q24" s="108">
        <v>0.94081631276809996</v>
      </c>
      <c r="R24" s="107">
        <v>5599003</v>
      </c>
      <c r="S24" s="108">
        <v>0.99362105914731003</v>
      </c>
      <c r="T24" s="109">
        <v>4.5846034426582101</v>
      </c>
    </row>
    <row r="25" spans="1:20" x14ac:dyDescent="0.25">
      <c r="A25" s="110" t="s">
        <v>28</v>
      </c>
      <c r="B25" s="39">
        <v>3536439</v>
      </c>
      <c r="C25" s="39">
        <v>1769865</v>
      </c>
      <c r="D25" s="39">
        <v>1177769</v>
      </c>
      <c r="E25" s="39">
        <v>391899</v>
      </c>
      <c r="F25" s="39">
        <v>196906</v>
      </c>
      <c r="G25" s="39">
        <v>137527</v>
      </c>
      <c r="H25" s="39">
        <v>36032</v>
      </c>
      <c r="I25" s="39">
        <v>16861</v>
      </c>
      <c r="J25" s="39">
        <v>4864</v>
      </c>
      <c r="K25" s="39">
        <v>1622</v>
      </c>
      <c r="L25" s="39">
        <v>1769865</v>
      </c>
      <c r="M25" s="40">
        <v>0.50046529856729005</v>
      </c>
      <c r="N25" s="39">
        <v>2947634</v>
      </c>
      <c r="O25" s="40">
        <v>0.83350341968290997</v>
      </c>
      <c r="P25" s="39">
        <v>3339533</v>
      </c>
      <c r="Q25" s="40">
        <v>0.94432082668469997</v>
      </c>
      <c r="R25" s="39">
        <v>3513092</v>
      </c>
      <c r="S25" s="40">
        <v>0.99339816125768998</v>
      </c>
      <c r="T25" s="41">
        <v>4.6325490132870897</v>
      </c>
    </row>
    <row r="26" spans="1:20" x14ac:dyDescent="0.25">
      <c r="A26" s="100" t="s">
        <v>29</v>
      </c>
      <c r="B26" s="35">
        <v>495842</v>
      </c>
      <c r="C26" s="35">
        <v>57274</v>
      </c>
      <c r="D26" s="35">
        <v>146236</v>
      </c>
      <c r="E26" s="35">
        <v>169931</v>
      </c>
      <c r="F26" s="35">
        <v>122401</v>
      </c>
      <c r="G26" s="35">
        <v>87624</v>
      </c>
      <c r="H26" s="35">
        <v>22891</v>
      </c>
      <c r="I26" s="35">
        <v>8977</v>
      </c>
      <c r="J26" s="35">
        <v>2175</v>
      </c>
      <c r="K26" s="35">
        <v>734</v>
      </c>
      <c r="L26" s="35">
        <v>57274</v>
      </c>
      <c r="M26" s="37">
        <v>0.11550856926198</v>
      </c>
      <c r="N26" s="35">
        <v>203510</v>
      </c>
      <c r="O26" s="37">
        <v>0.41043316217665998</v>
      </c>
      <c r="P26" s="35">
        <v>373441</v>
      </c>
      <c r="Q26" s="37">
        <v>0.75314515510989</v>
      </c>
      <c r="R26" s="35">
        <v>483956</v>
      </c>
      <c r="S26" s="37">
        <v>0.97602865428907004</v>
      </c>
      <c r="T26" s="36">
        <v>10.503999257828101</v>
      </c>
    </row>
    <row r="27" spans="1:20" x14ac:dyDescent="0.25">
      <c r="A27" s="100" t="s">
        <v>30</v>
      </c>
      <c r="B27" s="35">
        <v>79</v>
      </c>
      <c r="C27" s="35">
        <v>13</v>
      </c>
      <c r="D27" s="35">
        <v>4</v>
      </c>
      <c r="E27" s="35">
        <v>8</v>
      </c>
      <c r="F27" s="35">
        <v>54</v>
      </c>
      <c r="G27" s="35">
        <v>24</v>
      </c>
      <c r="H27" s="35">
        <v>22</v>
      </c>
      <c r="I27" s="35">
        <v>5</v>
      </c>
      <c r="J27" s="35">
        <v>1</v>
      </c>
      <c r="K27" s="35">
        <v>2</v>
      </c>
      <c r="L27" s="35">
        <v>13</v>
      </c>
      <c r="M27" s="37">
        <v>0.16455696202532</v>
      </c>
      <c r="N27" s="35">
        <v>17</v>
      </c>
      <c r="O27" s="37">
        <v>0.21518987341772</v>
      </c>
      <c r="P27" s="35">
        <v>25</v>
      </c>
      <c r="Q27" s="37">
        <v>0.31645569620253</v>
      </c>
      <c r="R27" s="35">
        <v>71</v>
      </c>
      <c r="S27" s="37">
        <v>0.89873417721519</v>
      </c>
      <c r="T27" s="36">
        <v>21.664556962025301</v>
      </c>
    </row>
    <row r="28" spans="1:20" x14ac:dyDescent="0.25">
      <c r="A28" s="100" t="s">
        <v>43</v>
      </c>
      <c r="B28" s="35">
        <v>395814</v>
      </c>
      <c r="C28" s="35">
        <v>243317</v>
      </c>
      <c r="D28" s="35">
        <v>72029</v>
      </c>
      <c r="E28" s="35">
        <v>40814</v>
      </c>
      <c r="F28" s="35">
        <v>39654</v>
      </c>
      <c r="G28" s="35">
        <v>23741</v>
      </c>
      <c r="H28" s="35">
        <v>8686</v>
      </c>
      <c r="I28" s="35">
        <v>5116</v>
      </c>
      <c r="J28" s="35">
        <v>1581</v>
      </c>
      <c r="K28" s="35">
        <v>530</v>
      </c>
      <c r="L28" s="35">
        <v>243317</v>
      </c>
      <c r="M28" s="37">
        <v>0.61472560344000005</v>
      </c>
      <c r="N28" s="35">
        <v>315346</v>
      </c>
      <c r="O28" s="37">
        <v>0.79670249157433004</v>
      </c>
      <c r="P28" s="35">
        <v>356160</v>
      </c>
      <c r="Q28" s="37">
        <v>0.89981658051508995</v>
      </c>
      <c r="R28" s="35">
        <v>388587</v>
      </c>
      <c r="S28" s="37">
        <v>0.98174142400218001</v>
      </c>
      <c r="T28" s="36">
        <v>5.46750746562779</v>
      </c>
    </row>
    <row r="29" spans="1:20" x14ac:dyDescent="0.25">
      <c r="A29" s="100" t="s">
        <v>32</v>
      </c>
      <c r="B29" s="35">
        <v>2644704</v>
      </c>
      <c r="C29" s="35">
        <v>1469261</v>
      </c>
      <c r="D29" s="35">
        <v>959500</v>
      </c>
      <c r="E29" s="35">
        <v>181146</v>
      </c>
      <c r="F29" s="35">
        <v>34797</v>
      </c>
      <c r="G29" s="35">
        <v>26138</v>
      </c>
      <c r="H29" s="35">
        <v>4433</v>
      </c>
      <c r="I29" s="35">
        <v>2763</v>
      </c>
      <c r="J29" s="35">
        <v>1107</v>
      </c>
      <c r="K29" s="35">
        <v>356</v>
      </c>
      <c r="L29" s="35">
        <v>1469261</v>
      </c>
      <c r="M29" s="37">
        <v>0.55554837138673996</v>
      </c>
      <c r="N29" s="35">
        <v>2428761</v>
      </c>
      <c r="O29" s="37">
        <v>0.91834889651166995</v>
      </c>
      <c r="P29" s="35">
        <v>2609907</v>
      </c>
      <c r="Q29" s="37">
        <v>0.98684276198773002</v>
      </c>
      <c r="R29" s="35">
        <v>2640478</v>
      </c>
      <c r="S29" s="37">
        <v>0.99840208961002996</v>
      </c>
      <c r="T29" s="36">
        <v>3.4062698509927798</v>
      </c>
    </row>
    <row r="30" spans="1:20" x14ac:dyDescent="0.25">
      <c r="A30" s="110" t="s">
        <v>73</v>
      </c>
      <c r="B30" s="39">
        <v>1045767</v>
      </c>
      <c r="C30" s="39">
        <v>733516</v>
      </c>
      <c r="D30" s="39">
        <v>192987</v>
      </c>
      <c r="E30" s="39">
        <v>80229</v>
      </c>
      <c r="F30" s="39">
        <v>39035</v>
      </c>
      <c r="G30" s="39">
        <v>27398</v>
      </c>
      <c r="H30" s="39">
        <v>6129</v>
      </c>
      <c r="I30" s="39">
        <v>3239</v>
      </c>
      <c r="J30" s="39">
        <v>1128</v>
      </c>
      <c r="K30" s="39">
        <v>1141</v>
      </c>
      <c r="L30" s="39">
        <v>733516</v>
      </c>
      <c r="M30" s="40">
        <v>0.70141436859261996</v>
      </c>
      <c r="N30" s="39">
        <v>926503</v>
      </c>
      <c r="O30" s="40">
        <v>0.88595547574172995</v>
      </c>
      <c r="P30" s="39">
        <v>1006732</v>
      </c>
      <c r="Q30" s="40">
        <v>0.96267332971875996</v>
      </c>
      <c r="R30" s="39">
        <v>1040259</v>
      </c>
      <c r="S30" s="40">
        <v>0.99473305239121002</v>
      </c>
      <c r="T30" s="41">
        <v>3.5579651107751502</v>
      </c>
    </row>
    <row r="31" spans="1:20" x14ac:dyDescent="0.25">
      <c r="A31" s="100" t="s">
        <v>35</v>
      </c>
      <c r="B31" s="35">
        <v>321555</v>
      </c>
      <c r="C31" s="35">
        <v>169490</v>
      </c>
      <c r="D31" s="35">
        <v>87047</v>
      </c>
      <c r="E31" s="35">
        <v>36990</v>
      </c>
      <c r="F31" s="35">
        <v>28028</v>
      </c>
      <c r="G31" s="35">
        <v>17106</v>
      </c>
      <c r="H31" s="35">
        <v>5584</v>
      </c>
      <c r="I31" s="35">
        <v>3185</v>
      </c>
      <c r="J31" s="35">
        <v>1111</v>
      </c>
      <c r="K31" s="35">
        <v>1042</v>
      </c>
      <c r="L31" s="35">
        <v>169490</v>
      </c>
      <c r="M31" s="37">
        <v>0.52709489822891997</v>
      </c>
      <c r="N31" s="35">
        <v>256537</v>
      </c>
      <c r="O31" s="37">
        <v>0.79780130926280002</v>
      </c>
      <c r="P31" s="35">
        <v>293527</v>
      </c>
      <c r="Q31" s="37">
        <v>0.91283606225995995</v>
      </c>
      <c r="R31" s="35">
        <v>316217</v>
      </c>
      <c r="S31" s="37">
        <v>0.98339941845096002</v>
      </c>
      <c r="T31" s="36">
        <v>5.5786863833558797</v>
      </c>
    </row>
    <row r="32" spans="1:20" x14ac:dyDescent="0.25">
      <c r="A32" s="100" t="s">
        <v>46</v>
      </c>
      <c r="B32" s="35">
        <v>169423</v>
      </c>
      <c r="C32" s="35">
        <v>148231</v>
      </c>
      <c r="D32" s="35">
        <v>17137</v>
      </c>
      <c r="E32" s="35">
        <v>3520</v>
      </c>
      <c r="F32" s="35">
        <v>535</v>
      </c>
      <c r="G32" s="35">
        <v>471</v>
      </c>
      <c r="H32" s="35">
        <v>34</v>
      </c>
      <c r="I32" s="35">
        <v>19</v>
      </c>
      <c r="J32" s="35">
        <v>10</v>
      </c>
      <c r="K32" s="35">
        <v>1</v>
      </c>
      <c r="L32" s="35">
        <v>148231</v>
      </c>
      <c r="M32" s="37">
        <v>0.87491662879302001</v>
      </c>
      <c r="N32" s="35">
        <v>165368</v>
      </c>
      <c r="O32" s="37">
        <v>0.97606582341240999</v>
      </c>
      <c r="P32" s="35">
        <v>168888</v>
      </c>
      <c r="Q32" s="37">
        <v>0.99684222331088002</v>
      </c>
      <c r="R32" s="35">
        <v>169393</v>
      </c>
      <c r="S32" s="37">
        <v>0.99982292840996001</v>
      </c>
      <c r="T32" s="36">
        <v>2.0211482502375699</v>
      </c>
    </row>
    <row r="33" spans="1:20" x14ac:dyDescent="0.25">
      <c r="A33" s="100" t="s">
        <v>47</v>
      </c>
      <c r="B33" s="35">
        <v>554789</v>
      </c>
      <c r="C33" s="35">
        <v>415795</v>
      </c>
      <c r="D33" s="35">
        <v>88803</v>
      </c>
      <c r="E33" s="35">
        <v>39719</v>
      </c>
      <c r="F33" s="35">
        <v>10472</v>
      </c>
      <c r="G33" s="35">
        <v>9821</v>
      </c>
      <c r="H33" s="35">
        <v>511</v>
      </c>
      <c r="I33" s="35">
        <v>35</v>
      </c>
      <c r="J33" s="35">
        <v>7</v>
      </c>
      <c r="K33" s="35">
        <v>98</v>
      </c>
      <c r="L33" s="35">
        <v>415795</v>
      </c>
      <c r="M33" s="37">
        <v>0.74946511196148002</v>
      </c>
      <c r="N33" s="35">
        <v>504598</v>
      </c>
      <c r="O33" s="37">
        <v>0.90953137138623996</v>
      </c>
      <c r="P33" s="35">
        <v>544317</v>
      </c>
      <c r="Q33" s="37">
        <v>0.98112435538555998</v>
      </c>
      <c r="R33" s="35">
        <v>554649</v>
      </c>
      <c r="S33" s="37">
        <v>0.99974765180997005</v>
      </c>
      <c r="T33" s="36">
        <v>2.8560750123019698</v>
      </c>
    </row>
    <row r="34" spans="1:20" x14ac:dyDescent="0.25">
      <c r="A34" s="110" t="s">
        <v>72</v>
      </c>
      <c r="B34" s="39">
        <v>79354</v>
      </c>
      <c r="C34" s="39">
        <v>23251</v>
      </c>
      <c r="D34" s="39">
        <v>18166</v>
      </c>
      <c r="E34" s="39">
        <v>18822</v>
      </c>
      <c r="F34" s="39">
        <v>19115</v>
      </c>
      <c r="G34" s="39">
        <v>14433</v>
      </c>
      <c r="H34" s="39">
        <v>3326</v>
      </c>
      <c r="I34" s="39">
        <v>1098</v>
      </c>
      <c r="J34" s="39">
        <v>145</v>
      </c>
      <c r="K34" s="39">
        <v>113</v>
      </c>
      <c r="L34" s="39">
        <v>23251</v>
      </c>
      <c r="M34" s="40">
        <v>0.29300350328906</v>
      </c>
      <c r="N34" s="39">
        <v>41417</v>
      </c>
      <c r="O34" s="40">
        <v>0.52192706101772002</v>
      </c>
      <c r="P34" s="39">
        <v>60239</v>
      </c>
      <c r="Q34" s="40">
        <v>0.75911737278524005</v>
      </c>
      <c r="R34" s="39">
        <v>77998</v>
      </c>
      <c r="S34" s="40">
        <v>0.98291201451722998</v>
      </c>
      <c r="T34" s="41">
        <v>9.0790319328578306</v>
      </c>
    </row>
    <row r="35" spans="1:20" x14ac:dyDescent="0.25">
      <c r="A35" s="100" t="s">
        <v>37</v>
      </c>
      <c r="B35" s="35">
        <v>29987</v>
      </c>
      <c r="C35" s="35">
        <v>4439</v>
      </c>
      <c r="D35" s="35">
        <v>6854</v>
      </c>
      <c r="E35" s="35">
        <v>10363</v>
      </c>
      <c r="F35" s="35">
        <v>8331</v>
      </c>
      <c r="G35" s="35">
        <v>6656</v>
      </c>
      <c r="H35" s="35">
        <v>1401</v>
      </c>
      <c r="I35" s="35">
        <v>228</v>
      </c>
      <c r="J35" s="35">
        <v>23</v>
      </c>
      <c r="K35" s="35">
        <v>23</v>
      </c>
      <c r="L35" s="35">
        <v>4439</v>
      </c>
      <c r="M35" s="37">
        <v>0.14803081335245</v>
      </c>
      <c r="N35" s="35">
        <v>11293</v>
      </c>
      <c r="O35" s="37">
        <v>0.37659652516089998</v>
      </c>
      <c r="P35" s="35">
        <v>21656</v>
      </c>
      <c r="Q35" s="37">
        <v>0.72217961116483997</v>
      </c>
      <c r="R35" s="35">
        <v>29713</v>
      </c>
      <c r="S35" s="37">
        <v>0.99086270717310998</v>
      </c>
      <c r="T35" s="36">
        <v>10.2561943508854</v>
      </c>
    </row>
    <row r="36" spans="1:20" x14ac:dyDescent="0.25">
      <c r="A36" s="100" t="s">
        <v>38</v>
      </c>
      <c r="B36" s="35">
        <v>41676</v>
      </c>
      <c r="C36" s="35">
        <v>12535</v>
      </c>
      <c r="D36" s="35">
        <v>10260</v>
      </c>
      <c r="E36" s="35">
        <v>8219</v>
      </c>
      <c r="F36" s="35">
        <v>10662</v>
      </c>
      <c r="G36" s="35">
        <v>7689</v>
      </c>
      <c r="H36" s="35">
        <v>1907</v>
      </c>
      <c r="I36" s="35">
        <v>864</v>
      </c>
      <c r="J36" s="35">
        <v>122</v>
      </c>
      <c r="K36" s="35">
        <v>80</v>
      </c>
      <c r="L36" s="35">
        <v>12535</v>
      </c>
      <c r="M36" s="37">
        <v>0.30077262693156998</v>
      </c>
      <c r="N36" s="35">
        <v>22795</v>
      </c>
      <c r="O36" s="37">
        <v>0.54695748152414003</v>
      </c>
      <c r="P36" s="35">
        <v>31014</v>
      </c>
      <c r="Q36" s="37">
        <v>0.74416930607543996</v>
      </c>
      <c r="R36" s="35">
        <v>40610</v>
      </c>
      <c r="S36" s="37">
        <v>0.97442172953257999</v>
      </c>
      <c r="T36" s="36">
        <v>9.4352505038871293</v>
      </c>
    </row>
    <row r="37" spans="1:20" x14ac:dyDescent="0.25">
      <c r="A37" s="100" t="s">
        <v>74</v>
      </c>
      <c r="B37" s="35">
        <v>7691</v>
      </c>
      <c r="C37" s="35">
        <v>6277</v>
      </c>
      <c r="D37" s="35">
        <v>1052</v>
      </c>
      <c r="E37" s="35">
        <v>240</v>
      </c>
      <c r="F37" s="35">
        <v>122</v>
      </c>
      <c r="G37" s="35">
        <v>88</v>
      </c>
      <c r="H37" s="35">
        <v>18</v>
      </c>
      <c r="I37" s="35">
        <v>6</v>
      </c>
      <c r="J37" s="38">
        <v>0</v>
      </c>
      <c r="K37" s="35">
        <v>10</v>
      </c>
      <c r="L37" s="35">
        <v>6277</v>
      </c>
      <c r="M37" s="37">
        <v>0.81614874528670001</v>
      </c>
      <c r="N37" s="35">
        <v>7329</v>
      </c>
      <c r="O37" s="37">
        <v>0.95293199843972998</v>
      </c>
      <c r="P37" s="35">
        <v>7569</v>
      </c>
      <c r="Q37" s="37">
        <v>0.98413730334157001</v>
      </c>
      <c r="R37" s="35">
        <v>7675</v>
      </c>
      <c r="S37" s="37">
        <v>0.99791964633987995</v>
      </c>
      <c r="T37" s="36">
        <v>2.55903003510597</v>
      </c>
    </row>
    <row r="38" spans="1:20" x14ac:dyDescent="0.25">
      <c r="A38" s="110" t="s">
        <v>44</v>
      </c>
      <c r="B38" s="39">
        <v>459512</v>
      </c>
      <c r="C38" s="39">
        <v>236877</v>
      </c>
      <c r="D38" s="39">
        <v>130178</v>
      </c>
      <c r="E38" s="39">
        <v>62747</v>
      </c>
      <c r="F38" s="39">
        <v>29710</v>
      </c>
      <c r="G38" s="39">
        <v>24327</v>
      </c>
      <c r="H38" s="39">
        <v>4029</v>
      </c>
      <c r="I38" s="39">
        <v>1215</v>
      </c>
      <c r="J38" s="39">
        <v>123</v>
      </c>
      <c r="K38" s="39">
        <v>16</v>
      </c>
      <c r="L38" s="39">
        <v>236877</v>
      </c>
      <c r="M38" s="40">
        <v>0.51549687494559004</v>
      </c>
      <c r="N38" s="39">
        <v>367055</v>
      </c>
      <c r="O38" s="40">
        <v>0.79879306742805001</v>
      </c>
      <c r="P38" s="39">
        <v>429802</v>
      </c>
      <c r="Q38" s="40">
        <v>0.93534445237555996</v>
      </c>
      <c r="R38" s="39">
        <v>458158</v>
      </c>
      <c r="S38" s="40">
        <v>0.99705339577638996</v>
      </c>
      <c r="T38" s="41">
        <v>4.6441561917860703</v>
      </c>
    </row>
    <row r="39" spans="1:20" x14ac:dyDescent="0.25">
      <c r="A39" s="100" t="s">
        <v>49</v>
      </c>
      <c r="B39" s="35">
        <v>118844</v>
      </c>
      <c r="C39" s="35">
        <v>42075</v>
      </c>
      <c r="D39" s="35">
        <v>40251</v>
      </c>
      <c r="E39" s="35">
        <v>24364</v>
      </c>
      <c r="F39" s="35">
        <v>12154</v>
      </c>
      <c r="G39" s="35">
        <v>9822</v>
      </c>
      <c r="H39" s="35">
        <v>1712</v>
      </c>
      <c r="I39" s="35">
        <v>552</v>
      </c>
      <c r="J39" s="35">
        <v>56</v>
      </c>
      <c r="K39" s="35">
        <v>12</v>
      </c>
      <c r="L39" s="35">
        <v>42075</v>
      </c>
      <c r="M39" s="37">
        <v>0.35403554239170998</v>
      </c>
      <c r="N39" s="35">
        <v>82326</v>
      </c>
      <c r="O39" s="37">
        <v>0.69272323381912004</v>
      </c>
      <c r="P39" s="35">
        <v>106690</v>
      </c>
      <c r="Q39" s="37">
        <v>0.89773147992325997</v>
      </c>
      <c r="R39" s="35">
        <v>118224</v>
      </c>
      <c r="S39" s="37">
        <v>0.99478307697486001</v>
      </c>
      <c r="T39" s="36">
        <v>6.0894113291373602</v>
      </c>
    </row>
    <row r="40" spans="1:20" x14ac:dyDescent="0.25">
      <c r="A40" s="100" t="s">
        <v>50</v>
      </c>
      <c r="B40" s="35">
        <v>134455</v>
      </c>
      <c r="C40" s="35">
        <v>85017</v>
      </c>
      <c r="D40" s="35">
        <v>31699</v>
      </c>
      <c r="E40" s="35">
        <v>13174</v>
      </c>
      <c r="F40" s="35">
        <v>4565</v>
      </c>
      <c r="G40" s="35">
        <v>3855</v>
      </c>
      <c r="H40" s="35">
        <v>570</v>
      </c>
      <c r="I40" s="35">
        <v>132</v>
      </c>
      <c r="J40" s="35">
        <v>8</v>
      </c>
      <c r="K40" s="38">
        <v>0</v>
      </c>
      <c r="L40" s="35">
        <v>85017</v>
      </c>
      <c r="M40" s="37">
        <v>0.63230820720686998</v>
      </c>
      <c r="N40" s="35">
        <v>116716</v>
      </c>
      <c r="O40" s="37">
        <v>0.86806738313933995</v>
      </c>
      <c r="P40" s="35">
        <v>129890</v>
      </c>
      <c r="Q40" s="37">
        <v>0.96604812018890995</v>
      </c>
      <c r="R40" s="35">
        <v>134315</v>
      </c>
      <c r="S40" s="37">
        <v>0.99895875943624002</v>
      </c>
      <c r="T40" s="36">
        <v>3.5862333122606098</v>
      </c>
    </row>
    <row r="41" spans="1:20" x14ac:dyDescent="0.25">
      <c r="A41" s="100" t="s">
        <v>51</v>
      </c>
      <c r="B41" s="35">
        <v>206213</v>
      </c>
      <c r="C41" s="35">
        <v>109785</v>
      </c>
      <c r="D41" s="35">
        <v>58228</v>
      </c>
      <c r="E41" s="35">
        <v>25209</v>
      </c>
      <c r="F41" s="35">
        <v>12991</v>
      </c>
      <c r="G41" s="35">
        <v>10650</v>
      </c>
      <c r="H41" s="35">
        <v>1747</v>
      </c>
      <c r="I41" s="35">
        <v>531</v>
      </c>
      <c r="J41" s="35">
        <v>59</v>
      </c>
      <c r="K41" s="35">
        <v>4</v>
      </c>
      <c r="L41" s="35">
        <v>109785</v>
      </c>
      <c r="M41" s="37">
        <v>0.53238641598735004</v>
      </c>
      <c r="N41" s="35">
        <v>168013</v>
      </c>
      <c r="O41" s="37">
        <v>0.81475464689423005</v>
      </c>
      <c r="P41" s="35">
        <v>193222</v>
      </c>
      <c r="Q41" s="37">
        <v>0.93700203187966002</v>
      </c>
      <c r="R41" s="35">
        <v>205619</v>
      </c>
      <c r="S41" s="37">
        <v>0.99711948325275002</v>
      </c>
      <c r="T41" s="36">
        <v>4.5010183645066002</v>
      </c>
    </row>
    <row r="42" spans="1:20" x14ac:dyDescent="0.25">
      <c r="A42" s="110" t="s">
        <v>39</v>
      </c>
      <c r="B42" s="39">
        <v>501283</v>
      </c>
      <c r="C42" s="39">
        <v>218119</v>
      </c>
      <c r="D42" s="39">
        <v>168458</v>
      </c>
      <c r="E42" s="39">
        <v>67124</v>
      </c>
      <c r="F42" s="39">
        <v>47582</v>
      </c>
      <c r="G42" s="39">
        <v>34480</v>
      </c>
      <c r="H42" s="39">
        <v>8953</v>
      </c>
      <c r="I42" s="39">
        <v>3567</v>
      </c>
      <c r="J42" s="39">
        <v>511</v>
      </c>
      <c r="K42" s="39">
        <v>71</v>
      </c>
      <c r="L42" s="39">
        <v>218119</v>
      </c>
      <c r="M42" s="40">
        <v>0.43512147828671999</v>
      </c>
      <c r="N42" s="39">
        <v>386577</v>
      </c>
      <c r="O42" s="40">
        <v>0.77117516452781998</v>
      </c>
      <c r="P42" s="39">
        <v>453701</v>
      </c>
      <c r="Q42" s="40">
        <v>0.90507956583407001</v>
      </c>
      <c r="R42" s="39">
        <v>497134</v>
      </c>
      <c r="S42" s="40">
        <v>0.99172323817084995</v>
      </c>
      <c r="T42" s="41">
        <v>5.5786362194608596</v>
      </c>
    </row>
    <row r="43" spans="1:20" x14ac:dyDescent="0.25">
      <c r="A43" s="100" t="s">
        <v>40</v>
      </c>
      <c r="B43" s="35">
        <v>99708</v>
      </c>
      <c r="C43" s="35">
        <v>7245</v>
      </c>
      <c r="D43" s="35">
        <v>16652</v>
      </c>
      <c r="E43" s="35">
        <v>34651</v>
      </c>
      <c r="F43" s="35">
        <v>41160</v>
      </c>
      <c r="G43" s="35">
        <v>29923</v>
      </c>
      <c r="H43" s="35">
        <v>8162</v>
      </c>
      <c r="I43" s="35">
        <v>2776</v>
      </c>
      <c r="J43" s="35">
        <v>247</v>
      </c>
      <c r="K43" s="35">
        <v>52</v>
      </c>
      <c r="L43" s="35">
        <v>7245</v>
      </c>
      <c r="M43" s="37">
        <v>7.2662173546759995E-2</v>
      </c>
      <c r="N43" s="35">
        <v>23897</v>
      </c>
      <c r="O43" s="37">
        <v>0.23966983592089</v>
      </c>
      <c r="P43" s="35">
        <v>58548</v>
      </c>
      <c r="Q43" s="37">
        <v>0.58719460825611003</v>
      </c>
      <c r="R43" s="35">
        <v>96633</v>
      </c>
      <c r="S43" s="37">
        <v>0.96915994704537001</v>
      </c>
      <c r="T43" s="36">
        <v>13.425607774702099</v>
      </c>
    </row>
    <row r="44" spans="1:20" x14ac:dyDescent="0.25">
      <c r="A44" s="100" t="s">
        <v>41</v>
      </c>
      <c r="B44" s="35">
        <v>255</v>
      </c>
      <c r="C44" s="35">
        <v>59</v>
      </c>
      <c r="D44" s="35">
        <v>52</v>
      </c>
      <c r="E44" s="35">
        <v>65</v>
      </c>
      <c r="F44" s="35">
        <v>79</v>
      </c>
      <c r="G44" s="35">
        <v>51</v>
      </c>
      <c r="H44" s="35">
        <v>17</v>
      </c>
      <c r="I44" s="35">
        <v>10</v>
      </c>
      <c r="J44" s="35">
        <v>1</v>
      </c>
      <c r="K44" s="38">
        <v>0</v>
      </c>
      <c r="L44" s="35">
        <v>59</v>
      </c>
      <c r="M44" s="37">
        <v>0.23137254901960999</v>
      </c>
      <c r="N44" s="35">
        <v>111</v>
      </c>
      <c r="O44" s="37">
        <v>0.43529411764706</v>
      </c>
      <c r="P44" s="35">
        <v>176</v>
      </c>
      <c r="Q44" s="37">
        <v>0.69019607843136999</v>
      </c>
      <c r="R44" s="35">
        <v>244</v>
      </c>
      <c r="S44" s="37">
        <v>0.95686274509804004</v>
      </c>
      <c r="T44" s="36">
        <v>11.3470588235294</v>
      </c>
    </row>
    <row r="45" spans="1:20" x14ac:dyDescent="0.25">
      <c r="A45" s="100" t="s">
        <v>42</v>
      </c>
      <c r="B45" s="35">
        <v>401320</v>
      </c>
      <c r="C45" s="35">
        <v>210815</v>
      </c>
      <c r="D45" s="35">
        <v>151754</v>
      </c>
      <c r="E45" s="35">
        <v>32408</v>
      </c>
      <c r="F45" s="35">
        <v>6343</v>
      </c>
      <c r="G45" s="35">
        <v>4506</v>
      </c>
      <c r="H45" s="35">
        <v>774</v>
      </c>
      <c r="I45" s="35">
        <v>781</v>
      </c>
      <c r="J45" s="35">
        <v>263</v>
      </c>
      <c r="K45" s="35">
        <v>19</v>
      </c>
      <c r="L45" s="35">
        <v>210815</v>
      </c>
      <c r="M45" s="37">
        <v>0.52530399681052997</v>
      </c>
      <c r="N45" s="35">
        <v>362569</v>
      </c>
      <c r="O45" s="37">
        <v>0.90344114422405997</v>
      </c>
      <c r="P45" s="35">
        <v>394977</v>
      </c>
      <c r="Q45" s="37">
        <v>0.98419465762981995</v>
      </c>
      <c r="R45" s="35">
        <v>400257</v>
      </c>
      <c r="S45" s="37">
        <v>0.99735124090501004</v>
      </c>
      <c r="T45" s="36">
        <v>3.6253899631216999</v>
      </c>
    </row>
    <row r="46" spans="1:20" x14ac:dyDescent="0.25">
      <c r="A46" s="110" t="s">
        <v>75</v>
      </c>
      <c r="B46" s="39">
        <v>12593</v>
      </c>
      <c r="C46" s="39">
        <v>5107</v>
      </c>
      <c r="D46" s="39">
        <v>3999</v>
      </c>
      <c r="E46" s="39">
        <v>2338</v>
      </c>
      <c r="F46" s="39">
        <v>1149</v>
      </c>
      <c r="G46" s="39">
        <v>760</v>
      </c>
      <c r="H46" s="39">
        <v>158</v>
      </c>
      <c r="I46" s="39">
        <v>140</v>
      </c>
      <c r="J46" s="39">
        <v>60</v>
      </c>
      <c r="K46" s="39">
        <v>31</v>
      </c>
      <c r="L46" s="39">
        <v>5107</v>
      </c>
      <c r="M46" s="40">
        <v>0.40554276185181998</v>
      </c>
      <c r="N46" s="39">
        <v>9106</v>
      </c>
      <c r="O46" s="40">
        <v>0.72310013499562997</v>
      </c>
      <c r="P46" s="39">
        <v>11444</v>
      </c>
      <c r="Q46" s="40">
        <v>0.90875883427300996</v>
      </c>
      <c r="R46" s="39">
        <v>12362</v>
      </c>
      <c r="S46" s="40">
        <v>0.98165647581990001</v>
      </c>
      <c r="T46" s="41">
        <v>6.31255459382196</v>
      </c>
    </row>
    <row r="47" spans="1:20" x14ac:dyDescent="0.25">
      <c r="A47" s="100" t="s">
        <v>76</v>
      </c>
      <c r="B47" s="35">
        <v>9673</v>
      </c>
      <c r="C47" s="35">
        <v>4505</v>
      </c>
      <c r="D47" s="35">
        <v>3405</v>
      </c>
      <c r="E47" s="35">
        <v>1570</v>
      </c>
      <c r="F47" s="35">
        <v>193</v>
      </c>
      <c r="G47" s="35">
        <v>183</v>
      </c>
      <c r="H47" s="35">
        <v>9</v>
      </c>
      <c r="I47" s="35">
        <v>1</v>
      </c>
      <c r="J47" s="38">
        <v>0</v>
      </c>
      <c r="K47" s="38">
        <v>0</v>
      </c>
      <c r="L47" s="35">
        <v>4505</v>
      </c>
      <c r="M47" s="37">
        <v>0.46572934973638003</v>
      </c>
      <c r="N47" s="35">
        <v>7910</v>
      </c>
      <c r="O47" s="37">
        <v>0.81774010131292996</v>
      </c>
      <c r="P47" s="35">
        <v>9480</v>
      </c>
      <c r="Q47" s="37">
        <v>0.98004755505013996</v>
      </c>
      <c r="R47" s="35">
        <v>9672</v>
      </c>
      <c r="S47" s="37">
        <v>0.99989661945621999</v>
      </c>
      <c r="T47" s="36">
        <v>4.1168200144732801</v>
      </c>
    </row>
    <row r="48" spans="1:20" x14ac:dyDescent="0.25">
      <c r="A48" s="100" t="s">
        <v>77</v>
      </c>
      <c r="B48" s="35">
        <v>1164</v>
      </c>
      <c r="C48" s="35">
        <v>78</v>
      </c>
      <c r="D48" s="35">
        <v>63</v>
      </c>
      <c r="E48" s="35">
        <v>320</v>
      </c>
      <c r="F48" s="35">
        <v>703</v>
      </c>
      <c r="G48" s="35">
        <v>379</v>
      </c>
      <c r="H48" s="35">
        <v>115</v>
      </c>
      <c r="I48" s="35">
        <v>127</v>
      </c>
      <c r="J48" s="35">
        <v>57</v>
      </c>
      <c r="K48" s="35">
        <v>25</v>
      </c>
      <c r="L48" s="35">
        <v>78</v>
      </c>
      <c r="M48" s="37">
        <v>6.701030927835E-2</v>
      </c>
      <c r="N48" s="35">
        <v>141</v>
      </c>
      <c r="O48" s="37">
        <v>0.12113402061856</v>
      </c>
      <c r="P48" s="35">
        <v>461</v>
      </c>
      <c r="Q48" s="37">
        <v>0.39604810996563999</v>
      </c>
      <c r="R48" s="35">
        <v>955</v>
      </c>
      <c r="S48" s="37">
        <v>0.82044673539518997</v>
      </c>
      <c r="T48" s="36">
        <v>22.761597938144298</v>
      </c>
    </row>
    <row r="49" spans="1:20" x14ac:dyDescent="0.25">
      <c r="A49" s="100" t="s">
        <v>54</v>
      </c>
      <c r="B49" s="35">
        <v>3</v>
      </c>
      <c r="C49" s="38">
        <v>0</v>
      </c>
      <c r="D49" s="35">
        <v>2</v>
      </c>
      <c r="E49" s="38">
        <v>0</v>
      </c>
      <c r="F49" s="35">
        <v>1</v>
      </c>
      <c r="G49" s="35">
        <v>1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99">
        <v>0</v>
      </c>
      <c r="N49" s="35">
        <v>2</v>
      </c>
      <c r="O49" s="37">
        <v>0.66666666666666996</v>
      </c>
      <c r="P49" s="35">
        <v>2</v>
      </c>
      <c r="Q49" s="37">
        <v>0.66666666666666996</v>
      </c>
      <c r="R49" s="35">
        <v>3</v>
      </c>
      <c r="S49" s="37">
        <v>1</v>
      </c>
      <c r="T49" s="36">
        <v>9</v>
      </c>
    </row>
    <row r="50" spans="1:20" x14ac:dyDescent="0.25">
      <c r="A50" s="100" t="s">
        <v>55</v>
      </c>
      <c r="B50" s="35">
        <v>1388</v>
      </c>
      <c r="C50" s="35">
        <v>248</v>
      </c>
      <c r="D50" s="35">
        <v>461</v>
      </c>
      <c r="E50" s="35">
        <v>433</v>
      </c>
      <c r="F50" s="35">
        <v>246</v>
      </c>
      <c r="G50" s="35">
        <v>197</v>
      </c>
      <c r="H50" s="35">
        <v>34</v>
      </c>
      <c r="I50" s="35">
        <v>12</v>
      </c>
      <c r="J50" s="35">
        <v>3</v>
      </c>
      <c r="K50" s="38">
        <v>0</v>
      </c>
      <c r="L50" s="35">
        <v>248</v>
      </c>
      <c r="M50" s="37">
        <v>0.17867435158500999</v>
      </c>
      <c r="N50" s="35">
        <v>709</v>
      </c>
      <c r="O50" s="37">
        <v>0.51080691642650999</v>
      </c>
      <c r="P50" s="35">
        <v>1142</v>
      </c>
      <c r="Q50" s="37">
        <v>0.82276657060518998</v>
      </c>
      <c r="R50" s="35">
        <v>1373</v>
      </c>
      <c r="S50" s="37">
        <v>0.98919308357349001</v>
      </c>
      <c r="T50" s="36">
        <v>8.4434438040345796</v>
      </c>
    </row>
    <row r="51" spans="1:20" x14ac:dyDescent="0.25">
      <c r="A51" s="100" t="s">
        <v>78</v>
      </c>
      <c r="B51" s="35">
        <v>6</v>
      </c>
      <c r="C51" s="38">
        <v>0</v>
      </c>
      <c r="D51" s="38">
        <v>0</v>
      </c>
      <c r="E51" s="38">
        <v>0</v>
      </c>
      <c r="F51" s="35">
        <v>6</v>
      </c>
      <c r="G51" s="38">
        <v>0</v>
      </c>
      <c r="H51" s="38">
        <v>0</v>
      </c>
      <c r="I51" s="38">
        <v>0</v>
      </c>
      <c r="J51" s="38">
        <v>0</v>
      </c>
      <c r="K51" s="35">
        <v>6</v>
      </c>
      <c r="L51" s="38">
        <v>0</v>
      </c>
      <c r="M51" s="99">
        <v>0</v>
      </c>
      <c r="N51" s="38">
        <v>0</v>
      </c>
      <c r="O51" s="99">
        <v>0</v>
      </c>
      <c r="P51" s="38">
        <v>0</v>
      </c>
      <c r="Q51" s="99">
        <v>0</v>
      </c>
      <c r="R51" s="38">
        <v>0</v>
      </c>
      <c r="S51" s="99">
        <v>0</v>
      </c>
      <c r="T51" s="36">
        <v>96</v>
      </c>
    </row>
    <row r="52" spans="1:20" x14ac:dyDescent="0.25">
      <c r="A52" s="100" t="s">
        <v>79</v>
      </c>
      <c r="B52" s="35">
        <v>324</v>
      </c>
      <c r="C52" s="35">
        <v>264</v>
      </c>
      <c r="D52" s="35">
        <v>51</v>
      </c>
      <c r="E52" s="35">
        <v>9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5">
        <v>264</v>
      </c>
      <c r="M52" s="37">
        <v>0.81481481481481</v>
      </c>
      <c r="N52" s="35">
        <v>315</v>
      </c>
      <c r="O52" s="37">
        <v>0.97222222222221999</v>
      </c>
      <c r="P52" s="35">
        <v>324</v>
      </c>
      <c r="Q52" s="37">
        <v>1</v>
      </c>
      <c r="R52" s="35">
        <v>324</v>
      </c>
      <c r="S52" s="37">
        <v>1</v>
      </c>
      <c r="T52" s="36">
        <v>2.1805555555555598</v>
      </c>
    </row>
    <row r="53" spans="1:20" x14ac:dyDescent="0.25">
      <c r="A53" s="100" t="s">
        <v>80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98" t="s">
        <v>70</v>
      </c>
      <c r="N53" s="38">
        <v>0</v>
      </c>
      <c r="O53" s="98" t="s">
        <v>70</v>
      </c>
      <c r="P53" s="38">
        <v>0</v>
      </c>
      <c r="Q53" s="98" t="s">
        <v>70</v>
      </c>
      <c r="R53" s="38">
        <v>0</v>
      </c>
      <c r="S53" s="98" t="s">
        <v>70</v>
      </c>
      <c r="T53" s="101" t="s">
        <v>70</v>
      </c>
    </row>
    <row r="54" spans="1:20" x14ac:dyDescent="0.25">
      <c r="A54" s="100" t="s">
        <v>81</v>
      </c>
      <c r="B54" s="35">
        <v>31</v>
      </c>
      <c r="C54" s="35">
        <v>10</v>
      </c>
      <c r="D54" s="35">
        <v>15</v>
      </c>
      <c r="E54" s="35">
        <v>6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5">
        <v>10</v>
      </c>
      <c r="M54" s="37">
        <v>0.32258064516128998</v>
      </c>
      <c r="N54" s="35">
        <v>25</v>
      </c>
      <c r="O54" s="37">
        <v>0.80645161290322998</v>
      </c>
      <c r="P54" s="35">
        <v>31</v>
      </c>
      <c r="Q54" s="37">
        <v>1</v>
      </c>
      <c r="R54" s="35">
        <v>31</v>
      </c>
      <c r="S54" s="37">
        <v>1</v>
      </c>
      <c r="T54" s="36">
        <v>4.4032258064516103</v>
      </c>
    </row>
    <row r="55" spans="1:20" x14ac:dyDescent="0.25">
      <c r="A55" s="100" t="s">
        <v>82</v>
      </c>
      <c r="B55" s="35">
        <v>1</v>
      </c>
      <c r="C55" s="38">
        <v>0</v>
      </c>
      <c r="D55" s="35">
        <v>1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99">
        <v>0</v>
      </c>
      <c r="N55" s="35">
        <v>1</v>
      </c>
      <c r="O55" s="37">
        <v>1</v>
      </c>
      <c r="P55" s="35">
        <v>1</v>
      </c>
      <c r="Q55" s="37">
        <v>1</v>
      </c>
      <c r="R55" s="35">
        <v>1</v>
      </c>
      <c r="S55" s="37">
        <v>1</v>
      </c>
      <c r="T55" s="36">
        <v>4.5</v>
      </c>
    </row>
    <row r="56" spans="1:20" x14ac:dyDescent="0.25">
      <c r="A56" s="100" t="s">
        <v>83</v>
      </c>
      <c r="B56" s="35">
        <v>3</v>
      </c>
      <c r="C56" s="35">
        <v>2</v>
      </c>
      <c r="D56" s="35">
        <v>1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5">
        <v>2</v>
      </c>
      <c r="M56" s="37">
        <v>0.66666666666666996</v>
      </c>
      <c r="N56" s="35">
        <v>3</v>
      </c>
      <c r="O56" s="37">
        <v>1</v>
      </c>
      <c r="P56" s="35">
        <v>3</v>
      </c>
      <c r="Q56" s="37">
        <v>1</v>
      </c>
      <c r="R56" s="35">
        <v>3</v>
      </c>
      <c r="S56" s="37">
        <v>1</v>
      </c>
      <c r="T56" s="36">
        <v>2.5</v>
      </c>
    </row>
  </sheetData>
  <mergeCells count="7">
    <mergeCell ref="A3:T3"/>
    <mergeCell ref="A5:A6"/>
    <mergeCell ref="L5:M5"/>
    <mergeCell ref="N5:O5"/>
    <mergeCell ref="P5:Q5"/>
    <mergeCell ref="R5:S5"/>
    <mergeCell ref="B6:K6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headerFooter>
    <oddHeader>&amp;LWydział Statystycznej Informacji Zarządczej
Departament Strategii i Funduszy Europejskich
Ministerstwo Sprawiedliwości &amp;R&amp;D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H71"/>
  <sheetViews>
    <sheetView tabSelected="1" workbookViewId="0">
      <selection activeCell="C14" sqref="C14"/>
    </sheetView>
  </sheetViews>
  <sheetFormatPr defaultColWidth="0" defaultRowHeight="11.25" x14ac:dyDescent="0.2"/>
  <cols>
    <col min="1" max="1" width="77.85546875" style="118" customWidth="1"/>
    <col min="2" max="2" width="10.28515625" style="118" customWidth="1"/>
    <col min="3" max="19" width="10.85546875" style="118" customWidth="1"/>
    <col min="20" max="20" width="12.42578125" style="118" customWidth="1"/>
    <col min="21" max="21" width="8" style="118" customWidth="1"/>
    <col min="22" max="251" width="0" style="118" hidden="1"/>
    <col min="252" max="252" width="10.28515625" style="118" customWidth="1"/>
    <col min="253" max="269" width="10.85546875" style="118" hidden="1" customWidth="1"/>
    <col min="270" max="270" width="12.42578125" style="118" hidden="1" customWidth="1"/>
    <col min="271" max="271" width="8" style="118" hidden="1" customWidth="1"/>
    <col min="272" max="501" width="0" style="118" hidden="1"/>
    <col min="502" max="502" width="2.7109375" style="118" hidden="1" customWidth="1"/>
    <col min="503" max="503" width="0.42578125" style="118" hidden="1" customWidth="1"/>
    <col min="504" max="505" width="0" style="118" hidden="1" customWidth="1"/>
    <col min="506" max="506" width="18.85546875" style="118" hidden="1" customWidth="1"/>
    <col min="507" max="507" width="52.85546875" style="118" hidden="1" customWidth="1"/>
    <col min="508" max="508" width="10.28515625" style="118" hidden="1" customWidth="1"/>
    <col min="509" max="525" width="10.85546875" style="118" hidden="1" customWidth="1"/>
    <col min="526" max="526" width="12.42578125" style="118" hidden="1" customWidth="1"/>
    <col min="527" max="527" width="8" style="118" hidden="1" customWidth="1"/>
    <col min="528" max="757" width="0" style="118" hidden="1"/>
    <col min="758" max="758" width="2.7109375" style="118" hidden="1" customWidth="1"/>
    <col min="759" max="759" width="0.42578125" style="118" hidden="1" customWidth="1"/>
    <col min="760" max="761" width="0" style="118" hidden="1" customWidth="1"/>
    <col min="762" max="762" width="18.85546875" style="118" hidden="1" customWidth="1"/>
    <col min="763" max="763" width="52.85546875" style="118" hidden="1" customWidth="1"/>
    <col min="764" max="764" width="10.28515625" style="118" hidden="1" customWidth="1"/>
    <col min="765" max="781" width="10.85546875" style="118" hidden="1" customWidth="1"/>
    <col min="782" max="782" width="12.42578125" style="118" hidden="1" customWidth="1"/>
    <col min="783" max="783" width="8" style="118" hidden="1" customWidth="1"/>
    <col min="784" max="1013" width="0" style="118" hidden="1"/>
    <col min="1014" max="1014" width="2.7109375" style="118" hidden="1" customWidth="1"/>
    <col min="1015" max="1015" width="0.42578125" style="118" hidden="1" customWidth="1"/>
    <col min="1016" max="1017" width="0" style="118" hidden="1" customWidth="1"/>
    <col min="1018" max="1018" width="18.85546875" style="118" hidden="1" customWidth="1"/>
    <col min="1019" max="1019" width="52.85546875" style="118" hidden="1" customWidth="1"/>
    <col min="1020" max="1020" width="10.28515625" style="118" hidden="1" customWidth="1"/>
    <col min="1021" max="1037" width="10.85546875" style="118" hidden="1" customWidth="1"/>
    <col min="1038" max="1038" width="12.42578125" style="118" hidden="1" customWidth="1"/>
    <col min="1039" max="1039" width="8" style="118" hidden="1" customWidth="1"/>
    <col min="1040" max="1269" width="0" style="118" hidden="1"/>
    <col min="1270" max="1270" width="2.7109375" style="118" hidden="1" customWidth="1"/>
    <col min="1271" max="1271" width="0.42578125" style="118" hidden="1" customWidth="1"/>
    <col min="1272" max="1273" width="0" style="118" hidden="1" customWidth="1"/>
    <col min="1274" max="1274" width="18.85546875" style="118" hidden="1" customWidth="1"/>
    <col min="1275" max="1275" width="52.85546875" style="118" hidden="1" customWidth="1"/>
    <col min="1276" max="1276" width="10.28515625" style="118" hidden="1" customWidth="1"/>
    <col min="1277" max="1293" width="10.85546875" style="118" hidden="1" customWidth="1"/>
    <col min="1294" max="1294" width="12.42578125" style="118" hidden="1" customWidth="1"/>
    <col min="1295" max="1295" width="8" style="118" hidden="1" customWidth="1"/>
    <col min="1296" max="1525" width="0" style="118" hidden="1"/>
    <col min="1526" max="1526" width="2.7109375" style="118" hidden="1" customWidth="1"/>
    <col min="1527" max="1527" width="0.42578125" style="118" hidden="1" customWidth="1"/>
    <col min="1528" max="1529" width="0" style="118" hidden="1" customWidth="1"/>
    <col min="1530" max="1530" width="18.85546875" style="118" hidden="1" customWidth="1"/>
    <col min="1531" max="1531" width="52.85546875" style="118" hidden="1" customWidth="1"/>
    <col min="1532" max="1532" width="10.28515625" style="118" hidden="1" customWidth="1"/>
    <col min="1533" max="1549" width="10.85546875" style="118" hidden="1" customWidth="1"/>
    <col min="1550" max="1550" width="12.42578125" style="118" hidden="1" customWidth="1"/>
    <col min="1551" max="1551" width="8" style="118" hidden="1" customWidth="1"/>
    <col min="1552" max="1781" width="0" style="118" hidden="1"/>
    <col min="1782" max="1782" width="2.7109375" style="118" hidden="1" customWidth="1"/>
    <col min="1783" max="1783" width="0.42578125" style="118" hidden="1" customWidth="1"/>
    <col min="1784" max="1785" width="0" style="118" hidden="1" customWidth="1"/>
    <col min="1786" max="1786" width="18.85546875" style="118" hidden="1" customWidth="1"/>
    <col min="1787" max="1787" width="52.85546875" style="118" hidden="1" customWidth="1"/>
    <col min="1788" max="1788" width="10.28515625" style="118" hidden="1" customWidth="1"/>
    <col min="1789" max="1805" width="10.85546875" style="118" hidden="1" customWidth="1"/>
    <col min="1806" max="1806" width="12.42578125" style="118" hidden="1" customWidth="1"/>
    <col min="1807" max="1807" width="8" style="118" hidden="1" customWidth="1"/>
    <col min="1808" max="2037" width="0" style="118" hidden="1"/>
    <col min="2038" max="2038" width="2.7109375" style="118" hidden="1" customWidth="1"/>
    <col min="2039" max="2039" width="0.42578125" style="118" hidden="1" customWidth="1"/>
    <col min="2040" max="2041" width="0" style="118" hidden="1" customWidth="1"/>
    <col min="2042" max="2042" width="18.85546875" style="118" hidden="1" customWidth="1"/>
    <col min="2043" max="2043" width="52.85546875" style="118" hidden="1" customWidth="1"/>
    <col min="2044" max="2044" width="10.28515625" style="118" hidden="1" customWidth="1"/>
    <col min="2045" max="2061" width="10.85546875" style="118" hidden="1" customWidth="1"/>
    <col min="2062" max="2062" width="12.42578125" style="118" hidden="1" customWidth="1"/>
    <col min="2063" max="2063" width="8" style="118" hidden="1" customWidth="1"/>
    <col min="2064" max="2293" width="0" style="118" hidden="1"/>
    <col min="2294" max="2294" width="2.7109375" style="118" hidden="1" customWidth="1"/>
    <col min="2295" max="2295" width="0.42578125" style="118" hidden="1" customWidth="1"/>
    <col min="2296" max="2297" width="0" style="118" hidden="1" customWidth="1"/>
    <col min="2298" max="2298" width="18.85546875" style="118" hidden="1" customWidth="1"/>
    <col min="2299" max="2299" width="52.85546875" style="118" hidden="1" customWidth="1"/>
    <col min="2300" max="2300" width="10.28515625" style="118" hidden="1" customWidth="1"/>
    <col min="2301" max="2317" width="10.85546875" style="118" hidden="1" customWidth="1"/>
    <col min="2318" max="2318" width="12.42578125" style="118" hidden="1" customWidth="1"/>
    <col min="2319" max="2319" width="8" style="118" hidden="1" customWidth="1"/>
    <col min="2320" max="2549" width="0" style="118" hidden="1"/>
    <col min="2550" max="2550" width="2.7109375" style="118" hidden="1" customWidth="1"/>
    <col min="2551" max="2551" width="0.42578125" style="118" hidden="1" customWidth="1"/>
    <col min="2552" max="2553" width="0" style="118" hidden="1" customWidth="1"/>
    <col min="2554" max="2554" width="18.85546875" style="118" hidden="1" customWidth="1"/>
    <col min="2555" max="2555" width="52.85546875" style="118" hidden="1" customWidth="1"/>
    <col min="2556" max="2556" width="10.28515625" style="118" hidden="1" customWidth="1"/>
    <col min="2557" max="2573" width="10.85546875" style="118" hidden="1" customWidth="1"/>
    <col min="2574" max="2574" width="12.42578125" style="118" hidden="1" customWidth="1"/>
    <col min="2575" max="2575" width="8" style="118" hidden="1" customWidth="1"/>
    <col min="2576" max="2805" width="0" style="118" hidden="1"/>
    <col min="2806" max="2806" width="2.7109375" style="118" hidden="1" customWidth="1"/>
    <col min="2807" max="2807" width="0.42578125" style="118" hidden="1" customWidth="1"/>
    <col min="2808" max="2809" width="0" style="118" hidden="1" customWidth="1"/>
    <col min="2810" max="2810" width="18.85546875" style="118" hidden="1" customWidth="1"/>
    <col min="2811" max="2811" width="52.85546875" style="118" hidden="1" customWidth="1"/>
    <col min="2812" max="2812" width="10.28515625" style="118" hidden="1" customWidth="1"/>
    <col min="2813" max="2829" width="10.85546875" style="118" hidden="1" customWidth="1"/>
    <col min="2830" max="2830" width="12.42578125" style="118" hidden="1" customWidth="1"/>
    <col min="2831" max="2831" width="8" style="118" hidden="1" customWidth="1"/>
    <col min="2832" max="3061" width="0" style="118" hidden="1"/>
    <col min="3062" max="3062" width="2.7109375" style="118" hidden="1" customWidth="1"/>
    <col min="3063" max="3063" width="0.42578125" style="118" hidden="1" customWidth="1"/>
    <col min="3064" max="3065" width="0" style="118" hidden="1" customWidth="1"/>
    <col min="3066" max="3066" width="18.85546875" style="118" hidden="1" customWidth="1"/>
    <col min="3067" max="3067" width="52.85546875" style="118" hidden="1" customWidth="1"/>
    <col min="3068" max="3068" width="10.28515625" style="118" hidden="1" customWidth="1"/>
    <col min="3069" max="3085" width="10.85546875" style="118" hidden="1" customWidth="1"/>
    <col min="3086" max="3086" width="12.42578125" style="118" hidden="1" customWidth="1"/>
    <col min="3087" max="3087" width="8" style="118" hidden="1" customWidth="1"/>
    <col min="3088" max="3317" width="0" style="118" hidden="1"/>
    <col min="3318" max="3318" width="2.7109375" style="118" hidden="1" customWidth="1"/>
    <col min="3319" max="3319" width="0.42578125" style="118" hidden="1" customWidth="1"/>
    <col min="3320" max="3321" width="0" style="118" hidden="1" customWidth="1"/>
    <col min="3322" max="3322" width="18.85546875" style="118" hidden="1" customWidth="1"/>
    <col min="3323" max="3323" width="52.85546875" style="118" hidden="1" customWidth="1"/>
    <col min="3324" max="3324" width="10.28515625" style="118" hidden="1" customWidth="1"/>
    <col min="3325" max="3341" width="10.85546875" style="118" hidden="1" customWidth="1"/>
    <col min="3342" max="3342" width="12.42578125" style="118" hidden="1" customWidth="1"/>
    <col min="3343" max="3343" width="8" style="118" hidden="1" customWidth="1"/>
    <col min="3344" max="3573" width="0" style="118" hidden="1"/>
    <col min="3574" max="3574" width="2.7109375" style="118" hidden="1" customWidth="1"/>
    <col min="3575" max="3575" width="0.42578125" style="118" hidden="1" customWidth="1"/>
    <col min="3576" max="3577" width="0" style="118" hidden="1" customWidth="1"/>
    <col min="3578" max="3578" width="18.85546875" style="118" hidden="1" customWidth="1"/>
    <col min="3579" max="3579" width="52.85546875" style="118" hidden="1" customWidth="1"/>
    <col min="3580" max="3580" width="10.28515625" style="118" hidden="1" customWidth="1"/>
    <col min="3581" max="3597" width="10.85546875" style="118" hidden="1" customWidth="1"/>
    <col min="3598" max="3598" width="12.42578125" style="118" hidden="1" customWidth="1"/>
    <col min="3599" max="3599" width="8" style="118" hidden="1" customWidth="1"/>
    <col min="3600" max="3829" width="0" style="118" hidden="1"/>
    <col min="3830" max="3830" width="2.7109375" style="118" hidden="1" customWidth="1"/>
    <col min="3831" max="3831" width="0.42578125" style="118" hidden="1" customWidth="1"/>
    <col min="3832" max="3833" width="0" style="118" hidden="1" customWidth="1"/>
    <col min="3834" max="3834" width="18.85546875" style="118" hidden="1" customWidth="1"/>
    <col min="3835" max="3835" width="52.85546875" style="118" hidden="1" customWidth="1"/>
    <col min="3836" max="3836" width="10.28515625" style="118" hidden="1" customWidth="1"/>
    <col min="3837" max="3853" width="10.85546875" style="118" hidden="1" customWidth="1"/>
    <col min="3854" max="3854" width="12.42578125" style="118" hidden="1" customWidth="1"/>
    <col min="3855" max="3855" width="8" style="118" hidden="1" customWidth="1"/>
    <col min="3856" max="4085" width="0" style="118" hidden="1"/>
    <col min="4086" max="4086" width="2.7109375" style="118" hidden="1" customWidth="1"/>
    <col min="4087" max="4087" width="0.42578125" style="118" hidden="1" customWidth="1"/>
    <col min="4088" max="4089" width="0" style="118" hidden="1" customWidth="1"/>
    <col min="4090" max="4090" width="18.85546875" style="118" hidden="1" customWidth="1"/>
    <col min="4091" max="4091" width="52.85546875" style="118" hidden="1" customWidth="1"/>
    <col min="4092" max="4092" width="10.28515625" style="118" hidden="1" customWidth="1"/>
    <col min="4093" max="4109" width="10.85546875" style="118" hidden="1" customWidth="1"/>
    <col min="4110" max="4110" width="12.42578125" style="118" hidden="1" customWidth="1"/>
    <col min="4111" max="4111" width="8" style="118" hidden="1" customWidth="1"/>
    <col min="4112" max="4341" width="0" style="118" hidden="1"/>
    <col min="4342" max="4342" width="2.7109375" style="118" hidden="1" customWidth="1"/>
    <col min="4343" max="4343" width="0.42578125" style="118" hidden="1" customWidth="1"/>
    <col min="4344" max="4345" width="0" style="118" hidden="1" customWidth="1"/>
    <col min="4346" max="4346" width="18.85546875" style="118" hidden="1" customWidth="1"/>
    <col min="4347" max="4347" width="52.85546875" style="118" hidden="1" customWidth="1"/>
    <col min="4348" max="4348" width="10.28515625" style="118" hidden="1" customWidth="1"/>
    <col min="4349" max="4365" width="10.85546875" style="118" hidden="1" customWidth="1"/>
    <col min="4366" max="4366" width="12.42578125" style="118" hidden="1" customWidth="1"/>
    <col min="4367" max="4367" width="8" style="118" hidden="1" customWidth="1"/>
    <col min="4368" max="4597" width="0" style="118" hidden="1"/>
    <col min="4598" max="4598" width="2.7109375" style="118" hidden="1" customWidth="1"/>
    <col min="4599" max="4599" width="0.42578125" style="118" hidden="1" customWidth="1"/>
    <col min="4600" max="4601" width="0" style="118" hidden="1" customWidth="1"/>
    <col min="4602" max="4602" width="18.85546875" style="118" hidden="1" customWidth="1"/>
    <col min="4603" max="4603" width="52.85546875" style="118" hidden="1" customWidth="1"/>
    <col min="4604" max="4604" width="10.28515625" style="118" hidden="1" customWidth="1"/>
    <col min="4605" max="4621" width="10.85546875" style="118" hidden="1" customWidth="1"/>
    <col min="4622" max="4622" width="12.42578125" style="118" hidden="1" customWidth="1"/>
    <col min="4623" max="4623" width="8" style="118" hidden="1" customWidth="1"/>
    <col min="4624" max="4853" width="0" style="118" hidden="1"/>
    <col min="4854" max="4854" width="2.7109375" style="118" hidden="1" customWidth="1"/>
    <col min="4855" max="4855" width="0.42578125" style="118" hidden="1" customWidth="1"/>
    <col min="4856" max="4857" width="0" style="118" hidden="1" customWidth="1"/>
    <col min="4858" max="4858" width="18.85546875" style="118" hidden="1" customWidth="1"/>
    <col min="4859" max="4859" width="52.85546875" style="118" hidden="1" customWidth="1"/>
    <col min="4860" max="4860" width="10.28515625" style="118" hidden="1" customWidth="1"/>
    <col min="4861" max="4877" width="10.85546875" style="118" hidden="1" customWidth="1"/>
    <col min="4878" max="4878" width="12.42578125" style="118" hidden="1" customWidth="1"/>
    <col min="4879" max="4879" width="8" style="118" hidden="1" customWidth="1"/>
    <col min="4880" max="5109" width="0" style="118" hidden="1"/>
    <col min="5110" max="5110" width="2.7109375" style="118" hidden="1" customWidth="1"/>
    <col min="5111" max="5111" width="0.42578125" style="118" hidden="1" customWidth="1"/>
    <col min="5112" max="5113" width="0" style="118" hidden="1" customWidth="1"/>
    <col min="5114" max="5114" width="18.85546875" style="118" hidden="1" customWidth="1"/>
    <col min="5115" max="5115" width="52.85546875" style="118" hidden="1" customWidth="1"/>
    <col min="5116" max="5116" width="10.28515625" style="118" hidden="1" customWidth="1"/>
    <col min="5117" max="5133" width="10.85546875" style="118" hidden="1" customWidth="1"/>
    <col min="5134" max="5134" width="12.42578125" style="118" hidden="1" customWidth="1"/>
    <col min="5135" max="5135" width="8" style="118" hidden="1" customWidth="1"/>
    <col min="5136" max="5365" width="0" style="118" hidden="1"/>
    <col min="5366" max="5366" width="2.7109375" style="118" hidden="1" customWidth="1"/>
    <col min="5367" max="5367" width="0.42578125" style="118" hidden="1" customWidth="1"/>
    <col min="5368" max="5369" width="0" style="118" hidden="1" customWidth="1"/>
    <col min="5370" max="5370" width="18.85546875" style="118" hidden="1" customWidth="1"/>
    <col min="5371" max="5371" width="52.85546875" style="118" hidden="1" customWidth="1"/>
    <col min="5372" max="5372" width="10.28515625" style="118" hidden="1" customWidth="1"/>
    <col min="5373" max="5389" width="10.85546875" style="118" hidden="1" customWidth="1"/>
    <col min="5390" max="5390" width="12.42578125" style="118" hidden="1" customWidth="1"/>
    <col min="5391" max="5391" width="8" style="118" hidden="1" customWidth="1"/>
    <col min="5392" max="5621" width="0" style="118" hidden="1"/>
    <col min="5622" max="5622" width="2.7109375" style="118" hidden="1" customWidth="1"/>
    <col min="5623" max="5623" width="0.42578125" style="118" hidden="1" customWidth="1"/>
    <col min="5624" max="5625" width="0" style="118" hidden="1" customWidth="1"/>
    <col min="5626" max="5626" width="18.85546875" style="118" hidden="1" customWidth="1"/>
    <col min="5627" max="5627" width="52.85546875" style="118" hidden="1" customWidth="1"/>
    <col min="5628" max="5628" width="10.28515625" style="118" hidden="1" customWidth="1"/>
    <col min="5629" max="5645" width="10.85546875" style="118" hidden="1" customWidth="1"/>
    <col min="5646" max="5646" width="12.42578125" style="118" hidden="1" customWidth="1"/>
    <col min="5647" max="5647" width="8" style="118" hidden="1" customWidth="1"/>
    <col min="5648" max="5877" width="0" style="118" hidden="1"/>
    <col min="5878" max="5878" width="2.7109375" style="118" hidden="1" customWidth="1"/>
    <col min="5879" max="5879" width="0.42578125" style="118" hidden="1" customWidth="1"/>
    <col min="5880" max="5881" width="0" style="118" hidden="1" customWidth="1"/>
    <col min="5882" max="5882" width="18.85546875" style="118" hidden="1" customWidth="1"/>
    <col min="5883" max="5883" width="52.85546875" style="118" hidden="1" customWidth="1"/>
    <col min="5884" max="5884" width="10.28515625" style="118" hidden="1" customWidth="1"/>
    <col min="5885" max="5901" width="10.85546875" style="118" hidden="1" customWidth="1"/>
    <col min="5902" max="5902" width="12.42578125" style="118" hidden="1" customWidth="1"/>
    <col min="5903" max="5903" width="8" style="118" hidden="1" customWidth="1"/>
    <col min="5904" max="6133" width="0" style="118" hidden="1"/>
    <col min="6134" max="6134" width="2.7109375" style="118" hidden="1" customWidth="1"/>
    <col min="6135" max="6135" width="0.42578125" style="118" hidden="1" customWidth="1"/>
    <col min="6136" max="6137" width="0" style="118" hidden="1" customWidth="1"/>
    <col min="6138" max="6138" width="18.85546875" style="118" hidden="1" customWidth="1"/>
    <col min="6139" max="6139" width="52.85546875" style="118" hidden="1" customWidth="1"/>
    <col min="6140" max="6140" width="10.28515625" style="118" hidden="1" customWidth="1"/>
    <col min="6141" max="6157" width="10.85546875" style="118" hidden="1" customWidth="1"/>
    <col min="6158" max="6158" width="12.42578125" style="118" hidden="1" customWidth="1"/>
    <col min="6159" max="6159" width="8" style="118" hidden="1" customWidth="1"/>
    <col min="6160" max="6389" width="0" style="118" hidden="1"/>
    <col min="6390" max="6390" width="2.7109375" style="118" hidden="1" customWidth="1"/>
    <col min="6391" max="6391" width="0.42578125" style="118" hidden="1" customWidth="1"/>
    <col min="6392" max="6393" width="0" style="118" hidden="1" customWidth="1"/>
    <col min="6394" max="6394" width="18.85546875" style="118" hidden="1" customWidth="1"/>
    <col min="6395" max="6395" width="52.85546875" style="118" hidden="1" customWidth="1"/>
    <col min="6396" max="6396" width="10.28515625" style="118" hidden="1" customWidth="1"/>
    <col min="6397" max="6413" width="10.85546875" style="118" hidden="1" customWidth="1"/>
    <col min="6414" max="6414" width="12.42578125" style="118" hidden="1" customWidth="1"/>
    <col min="6415" max="6415" width="8" style="118" hidden="1" customWidth="1"/>
    <col min="6416" max="6645" width="0" style="118" hidden="1"/>
    <col min="6646" max="6646" width="2.7109375" style="118" hidden="1" customWidth="1"/>
    <col min="6647" max="6647" width="0.42578125" style="118" hidden="1" customWidth="1"/>
    <col min="6648" max="6649" width="0" style="118" hidden="1" customWidth="1"/>
    <col min="6650" max="6650" width="18.85546875" style="118" hidden="1" customWidth="1"/>
    <col min="6651" max="6651" width="52.85546875" style="118" hidden="1" customWidth="1"/>
    <col min="6652" max="6652" width="10.28515625" style="118" hidden="1" customWidth="1"/>
    <col min="6653" max="6669" width="10.85546875" style="118" hidden="1" customWidth="1"/>
    <col min="6670" max="6670" width="12.42578125" style="118" hidden="1" customWidth="1"/>
    <col min="6671" max="6671" width="8" style="118" hidden="1" customWidth="1"/>
    <col min="6672" max="6901" width="0" style="118" hidden="1"/>
    <col min="6902" max="6902" width="2.7109375" style="118" hidden="1" customWidth="1"/>
    <col min="6903" max="6903" width="0.42578125" style="118" hidden="1" customWidth="1"/>
    <col min="6904" max="6905" width="0" style="118" hidden="1" customWidth="1"/>
    <col min="6906" max="6906" width="18.85546875" style="118" hidden="1" customWidth="1"/>
    <col min="6907" max="6907" width="52.85546875" style="118" hidden="1" customWidth="1"/>
    <col min="6908" max="6908" width="10.28515625" style="118" hidden="1" customWidth="1"/>
    <col min="6909" max="6925" width="10.85546875" style="118" hidden="1" customWidth="1"/>
    <col min="6926" max="6926" width="12.42578125" style="118" hidden="1" customWidth="1"/>
    <col min="6927" max="6927" width="8" style="118" hidden="1" customWidth="1"/>
    <col min="6928" max="7157" width="0" style="118" hidden="1"/>
    <col min="7158" max="7158" width="2.7109375" style="118" hidden="1" customWidth="1"/>
    <col min="7159" max="7159" width="0.42578125" style="118" hidden="1" customWidth="1"/>
    <col min="7160" max="7161" width="0" style="118" hidden="1" customWidth="1"/>
    <col min="7162" max="7162" width="18.85546875" style="118" hidden="1" customWidth="1"/>
    <col min="7163" max="7163" width="52.85546875" style="118" hidden="1" customWidth="1"/>
    <col min="7164" max="7164" width="10.28515625" style="118" hidden="1" customWidth="1"/>
    <col min="7165" max="7181" width="10.85546875" style="118" hidden="1" customWidth="1"/>
    <col min="7182" max="7182" width="12.42578125" style="118" hidden="1" customWidth="1"/>
    <col min="7183" max="7183" width="8" style="118" hidden="1" customWidth="1"/>
    <col min="7184" max="7413" width="0" style="118" hidden="1"/>
    <col min="7414" max="7414" width="2.7109375" style="118" hidden="1" customWidth="1"/>
    <col min="7415" max="7415" width="0.42578125" style="118" hidden="1" customWidth="1"/>
    <col min="7416" max="7417" width="0" style="118" hidden="1" customWidth="1"/>
    <col min="7418" max="7418" width="18.85546875" style="118" hidden="1" customWidth="1"/>
    <col min="7419" max="7419" width="52.85546875" style="118" hidden="1" customWidth="1"/>
    <col min="7420" max="7420" width="10.28515625" style="118" hidden="1" customWidth="1"/>
    <col min="7421" max="7437" width="10.85546875" style="118" hidden="1" customWidth="1"/>
    <col min="7438" max="7438" width="12.42578125" style="118" hidden="1" customWidth="1"/>
    <col min="7439" max="7439" width="8" style="118" hidden="1" customWidth="1"/>
    <col min="7440" max="7669" width="0" style="118" hidden="1"/>
    <col min="7670" max="7670" width="2.7109375" style="118" hidden="1" customWidth="1"/>
    <col min="7671" max="7671" width="0.42578125" style="118" hidden="1" customWidth="1"/>
    <col min="7672" max="7673" width="0" style="118" hidden="1" customWidth="1"/>
    <col min="7674" max="7674" width="18.85546875" style="118" hidden="1" customWidth="1"/>
    <col min="7675" max="7675" width="52.85546875" style="118" hidden="1" customWidth="1"/>
    <col min="7676" max="7676" width="10.28515625" style="118" hidden="1" customWidth="1"/>
    <col min="7677" max="7693" width="10.85546875" style="118" hidden="1" customWidth="1"/>
    <col min="7694" max="7694" width="12.42578125" style="118" hidden="1" customWidth="1"/>
    <col min="7695" max="7695" width="8" style="118" hidden="1" customWidth="1"/>
    <col min="7696" max="7925" width="0" style="118" hidden="1"/>
    <col min="7926" max="7926" width="2.7109375" style="118" hidden="1" customWidth="1"/>
    <col min="7927" max="7927" width="0.42578125" style="118" hidden="1" customWidth="1"/>
    <col min="7928" max="7929" width="0" style="118" hidden="1" customWidth="1"/>
    <col min="7930" max="7930" width="18.85546875" style="118" hidden="1" customWidth="1"/>
    <col min="7931" max="7931" width="52.85546875" style="118" hidden="1" customWidth="1"/>
    <col min="7932" max="7932" width="10.28515625" style="118" hidden="1" customWidth="1"/>
    <col min="7933" max="7949" width="10.85546875" style="118" hidden="1" customWidth="1"/>
    <col min="7950" max="7950" width="12.42578125" style="118" hidden="1" customWidth="1"/>
    <col min="7951" max="7951" width="8" style="118" hidden="1" customWidth="1"/>
    <col min="7952" max="8181" width="0" style="118" hidden="1"/>
    <col min="8182" max="8182" width="2.7109375" style="118" hidden="1" customWidth="1"/>
    <col min="8183" max="8183" width="0.42578125" style="118" hidden="1" customWidth="1"/>
    <col min="8184" max="8185" width="0" style="118" hidden="1" customWidth="1"/>
    <col min="8186" max="8186" width="18.85546875" style="118" hidden="1" customWidth="1"/>
    <col min="8187" max="8187" width="52.85546875" style="118" hidden="1" customWidth="1"/>
    <col min="8188" max="8188" width="10.28515625" style="118" hidden="1" customWidth="1"/>
    <col min="8189" max="8205" width="10.85546875" style="118" hidden="1" customWidth="1"/>
    <col min="8206" max="8206" width="12.42578125" style="118" hidden="1" customWidth="1"/>
    <col min="8207" max="8207" width="8" style="118" hidden="1" customWidth="1"/>
    <col min="8208" max="8437" width="0" style="118" hidden="1"/>
    <col min="8438" max="8438" width="2.7109375" style="118" hidden="1" customWidth="1"/>
    <col min="8439" max="8439" width="0.42578125" style="118" hidden="1" customWidth="1"/>
    <col min="8440" max="8441" width="0" style="118" hidden="1" customWidth="1"/>
    <col min="8442" max="8442" width="18.85546875" style="118" hidden="1" customWidth="1"/>
    <col min="8443" max="8443" width="52.85546875" style="118" hidden="1" customWidth="1"/>
    <col min="8444" max="8444" width="10.28515625" style="118" hidden="1" customWidth="1"/>
    <col min="8445" max="8461" width="10.85546875" style="118" hidden="1" customWidth="1"/>
    <col min="8462" max="8462" width="12.42578125" style="118" hidden="1" customWidth="1"/>
    <col min="8463" max="8463" width="8" style="118" hidden="1" customWidth="1"/>
    <col min="8464" max="8693" width="0" style="118" hidden="1"/>
    <col min="8694" max="8694" width="2.7109375" style="118" hidden="1" customWidth="1"/>
    <col min="8695" max="8695" width="0.42578125" style="118" hidden="1" customWidth="1"/>
    <col min="8696" max="8697" width="0" style="118" hidden="1" customWidth="1"/>
    <col min="8698" max="8698" width="18.85546875" style="118" hidden="1" customWidth="1"/>
    <col min="8699" max="8699" width="52.85546875" style="118" hidden="1" customWidth="1"/>
    <col min="8700" max="8700" width="10.28515625" style="118" hidden="1" customWidth="1"/>
    <col min="8701" max="8717" width="10.85546875" style="118" hidden="1" customWidth="1"/>
    <col min="8718" max="8718" width="12.42578125" style="118" hidden="1" customWidth="1"/>
    <col min="8719" max="8719" width="8" style="118" hidden="1" customWidth="1"/>
    <col min="8720" max="8949" width="0" style="118" hidden="1"/>
    <col min="8950" max="8950" width="2.7109375" style="118" hidden="1" customWidth="1"/>
    <col min="8951" max="8951" width="0.42578125" style="118" hidden="1" customWidth="1"/>
    <col min="8952" max="8953" width="0" style="118" hidden="1" customWidth="1"/>
    <col min="8954" max="8954" width="18.85546875" style="118" hidden="1" customWidth="1"/>
    <col min="8955" max="8955" width="52.85546875" style="118" hidden="1" customWidth="1"/>
    <col min="8956" max="8956" width="10.28515625" style="118" hidden="1" customWidth="1"/>
    <col min="8957" max="8973" width="10.85546875" style="118" hidden="1" customWidth="1"/>
    <col min="8974" max="8974" width="12.42578125" style="118" hidden="1" customWidth="1"/>
    <col min="8975" max="8975" width="8" style="118" hidden="1" customWidth="1"/>
    <col min="8976" max="9205" width="0" style="118" hidden="1"/>
    <col min="9206" max="9206" width="2.7109375" style="118" hidden="1" customWidth="1"/>
    <col min="9207" max="9207" width="0.42578125" style="118" hidden="1" customWidth="1"/>
    <col min="9208" max="9209" width="0" style="118" hidden="1" customWidth="1"/>
    <col min="9210" max="9210" width="18.85546875" style="118" hidden="1" customWidth="1"/>
    <col min="9211" max="9211" width="52.85546875" style="118" hidden="1" customWidth="1"/>
    <col min="9212" max="9212" width="10.28515625" style="118" hidden="1" customWidth="1"/>
    <col min="9213" max="9229" width="10.85546875" style="118" hidden="1" customWidth="1"/>
    <col min="9230" max="9230" width="12.42578125" style="118" hidden="1" customWidth="1"/>
    <col min="9231" max="9231" width="8" style="118" hidden="1" customWidth="1"/>
    <col min="9232" max="9461" width="0" style="118" hidden="1"/>
    <col min="9462" max="9462" width="2.7109375" style="118" hidden="1" customWidth="1"/>
    <col min="9463" max="9463" width="0.42578125" style="118" hidden="1" customWidth="1"/>
    <col min="9464" max="9465" width="0" style="118" hidden="1" customWidth="1"/>
    <col min="9466" max="9466" width="18.85546875" style="118" hidden="1" customWidth="1"/>
    <col min="9467" max="9467" width="52.85546875" style="118" hidden="1" customWidth="1"/>
    <col min="9468" max="9468" width="10.28515625" style="118" hidden="1" customWidth="1"/>
    <col min="9469" max="9485" width="10.85546875" style="118" hidden="1" customWidth="1"/>
    <col min="9486" max="9486" width="12.42578125" style="118" hidden="1" customWidth="1"/>
    <col min="9487" max="9487" width="8" style="118" hidden="1" customWidth="1"/>
    <col min="9488" max="9717" width="0" style="118" hidden="1"/>
    <col min="9718" max="9718" width="2.7109375" style="118" hidden="1" customWidth="1"/>
    <col min="9719" max="9719" width="0.42578125" style="118" hidden="1" customWidth="1"/>
    <col min="9720" max="9721" width="0" style="118" hidden="1" customWidth="1"/>
    <col min="9722" max="9722" width="18.85546875" style="118" hidden="1" customWidth="1"/>
    <col min="9723" max="9723" width="52.85546875" style="118" hidden="1" customWidth="1"/>
    <col min="9724" max="9724" width="10.28515625" style="118" hidden="1" customWidth="1"/>
    <col min="9725" max="9741" width="10.85546875" style="118" hidden="1" customWidth="1"/>
    <col min="9742" max="9742" width="12.42578125" style="118" hidden="1" customWidth="1"/>
    <col min="9743" max="9743" width="8" style="118" hidden="1" customWidth="1"/>
    <col min="9744" max="9973" width="0" style="118" hidden="1"/>
    <col min="9974" max="9974" width="2.7109375" style="118" hidden="1" customWidth="1"/>
    <col min="9975" max="9975" width="0.42578125" style="118" hidden="1" customWidth="1"/>
    <col min="9976" max="9977" width="0" style="118" hidden="1" customWidth="1"/>
    <col min="9978" max="9978" width="18.85546875" style="118" hidden="1" customWidth="1"/>
    <col min="9979" max="9979" width="52.85546875" style="118" hidden="1" customWidth="1"/>
    <col min="9980" max="9980" width="10.28515625" style="118" hidden="1" customWidth="1"/>
    <col min="9981" max="9997" width="10.85546875" style="118" hidden="1" customWidth="1"/>
    <col min="9998" max="9998" width="12.42578125" style="118" hidden="1" customWidth="1"/>
    <col min="9999" max="9999" width="8" style="118" hidden="1" customWidth="1"/>
    <col min="10000" max="10229" width="0" style="118" hidden="1"/>
    <col min="10230" max="10230" width="2.7109375" style="118" hidden="1" customWidth="1"/>
    <col min="10231" max="10231" width="0.42578125" style="118" hidden="1" customWidth="1"/>
    <col min="10232" max="10233" width="0" style="118" hidden="1" customWidth="1"/>
    <col min="10234" max="10234" width="18.85546875" style="118" hidden="1" customWidth="1"/>
    <col min="10235" max="10235" width="52.85546875" style="118" hidden="1" customWidth="1"/>
    <col min="10236" max="10236" width="10.28515625" style="118" hidden="1" customWidth="1"/>
    <col min="10237" max="10253" width="10.85546875" style="118" hidden="1" customWidth="1"/>
    <col min="10254" max="10254" width="12.42578125" style="118" hidden="1" customWidth="1"/>
    <col min="10255" max="10255" width="8" style="118" hidden="1" customWidth="1"/>
    <col min="10256" max="10485" width="0" style="118" hidden="1"/>
    <col min="10486" max="10486" width="2.7109375" style="118" hidden="1" customWidth="1"/>
    <col min="10487" max="10487" width="0.42578125" style="118" hidden="1" customWidth="1"/>
    <col min="10488" max="10489" width="0" style="118" hidden="1" customWidth="1"/>
    <col min="10490" max="10490" width="18.85546875" style="118" hidden="1" customWidth="1"/>
    <col min="10491" max="10491" width="52.85546875" style="118" hidden="1" customWidth="1"/>
    <col min="10492" max="10492" width="10.28515625" style="118" hidden="1" customWidth="1"/>
    <col min="10493" max="10509" width="10.85546875" style="118" hidden="1" customWidth="1"/>
    <col min="10510" max="10510" width="12.42578125" style="118" hidden="1" customWidth="1"/>
    <col min="10511" max="10511" width="8" style="118" hidden="1" customWidth="1"/>
    <col min="10512" max="10741" width="0" style="118" hidden="1"/>
    <col min="10742" max="10742" width="2.7109375" style="118" hidden="1" customWidth="1"/>
    <col min="10743" max="10743" width="0.42578125" style="118" hidden="1" customWidth="1"/>
    <col min="10744" max="10745" width="0" style="118" hidden="1" customWidth="1"/>
    <col min="10746" max="10746" width="18.85546875" style="118" hidden="1" customWidth="1"/>
    <col min="10747" max="10747" width="52.85546875" style="118" hidden="1" customWidth="1"/>
    <col min="10748" max="10748" width="10.28515625" style="118" hidden="1" customWidth="1"/>
    <col min="10749" max="10765" width="10.85546875" style="118" hidden="1" customWidth="1"/>
    <col min="10766" max="10766" width="12.42578125" style="118" hidden="1" customWidth="1"/>
    <col min="10767" max="10767" width="8" style="118" hidden="1" customWidth="1"/>
    <col min="10768" max="10997" width="0" style="118" hidden="1"/>
    <col min="10998" max="10998" width="2.7109375" style="118" hidden="1" customWidth="1"/>
    <col min="10999" max="10999" width="0.42578125" style="118" hidden="1" customWidth="1"/>
    <col min="11000" max="11001" width="0" style="118" hidden="1" customWidth="1"/>
    <col min="11002" max="11002" width="18.85546875" style="118" hidden="1" customWidth="1"/>
    <col min="11003" max="11003" width="52.85546875" style="118" hidden="1" customWidth="1"/>
    <col min="11004" max="11004" width="10.28515625" style="118" hidden="1" customWidth="1"/>
    <col min="11005" max="11021" width="10.85546875" style="118" hidden="1" customWidth="1"/>
    <col min="11022" max="11022" width="12.42578125" style="118" hidden="1" customWidth="1"/>
    <col min="11023" max="11023" width="8" style="118" hidden="1" customWidth="1"/>
    <col min="11024" max="11253" width="0" style="118" hidden="1"/>
    <col min="11254" max="11254" width="2.7109375" style="118" hidden="1" customWidth="1"/>
    <col min="11255" max="11255" width="0.42578125" style="118" hidden="1" customWidth="1"/>
    <col min="11256" max="11257" width="0" style="118" hidden="1" customWidth="1"/>
    <col min="11258" max="11258" width="18.85546875" style="118" hidden="1" customWidth="1"/>
    <col min="11259" max="11259" width="52.85546875" style="118" hidden="1" customWidth="1"/>
    <col min="11260" max="11260" width="10.28515625" style="118" hidden="1" customWidth="1"/>
    <col min="11261" max="11277" width="10.85546875" style="118" hidden="1" customWidth="1"/>
    <col min="11278" max="11278" width="12.42578125" style="118" hidden="1" customWidth="1"/>
    <col min="11279" max="11279" width="8" style="118" hidden="1" customWidth="1"/>
    <col min="11280" max="11509" width="0" style="118" hidden="1"/>
    <col min="11510" max="11510" width="2.7109375" style="118" hidden="1" customWidth="1"/>
    <col min="11511" max="11511" width="0.42578125" style="118" hidden="1" customWidth="1"/>
    <col min="11512" max="11513" width="0" style="118" hidden="1" customWidth="1"/>
    <col min="11514" max="11514" width="18.85546875" style="118" hidden="1" customWidth="1"/>
    <col min="11515" max="11515" width="52.85546875" style="118" hidden="1" customWidth="1"/>
    <col min="11516" max="11516" width="10.28515625" style="118" hidden="1" customWidth="1"/>
    <col min="11517" max="11533" width="10.85546875" style="118" hidden="1" customWidth="1"/>
    <col min="11534" max="11534" width="12.42578125" style="118" hidden="1" customWidth="1"/>
    <col min="11535" max="11535" width="8" style="118" hidden="1" customWidth="1"/>
    <col min="11536" max="11765" width="0" style="118" hidden="1"/>
    <col min="11766" max="11766" width="2.7109375" style="118" hidden="1" customWidth="1"/>
    <col min="11767" max="11767" width="0.42578125" style="118" hidden="1" customWidth="1"/>
    <col min="11768" max="11769" width="0" style="118" hidden="1" customWidth="1"/>
    <col min="11770" max="11770" width="18.85546875" style="118" hidden="1" customWidth="1"/>
    <col min="11771" max="11771" width="52.85546875" style="118" hidden="1" customWidth="1"/>
    <col min="11772" max="11772" width="10.28515625" style="118" hidden="1" customWidth="1"/>
    <col min="11773" max="11789" width="10.85546875" style="118" hidden="1" customWidth="1"/>
    <col min="11790" max="11790" width="12.42578125" style="118" hidden="1" customWidth="1"/>
    <col min="11791" max="11791" width="8" style="118" hidden="1" customWidth="1"/>
    <col min="11792" max="12021" width="0" style="118" hidden="1"/>
    <col min="12022" max="12022" width="2.7109375" style="118" hidden="1" customWidth="1"/>
    <col min="12023" max="12023" width="0.42578125" style="118" hidden="1" customWidth="1"/>
    <col min="12024" max="12025" width="0" style="118" hidden="1" customWidth="1"/>
    <col min="12026" max="12026" width="18.85546875" style="118" hidden="1" customWidth="1"/>
    <col min="12027" max="12027" width="52.85546875" style="118" hidden="1" customWidth="1"/>
    <col min="12028" max="12028" width="10.28515625" style="118" hidden="1" customWidth="1"/>
    <col min="12029" max="12045" width="10.85546875" style="118" hidden="1" customWidth="1"/>
    <col min="12046" max="12046" width="12.42578125" style="118" hidden="1" customWidth="1"/>
    <col min="12047" max="12047" width="8" style="118" hidden="1" customWidth="1"/>
    <col min="12048" max="12277" width="0" style="118" hidden="1"/>
    <col min="12278" max="12278" width="2.7109375" style="118" hidden="1" customWidth="1"/>
    <col min="12279" max="12279" width="0.42578125" style="118" hidden="1" customWidth="1"/>
    <col min="12280" max="12281" width="0" style="118" hidden="1" customWidth="1"/>
    <col min="12282" max="12282" width="18.85546875" style="118" hidden="1" customWidth="1"/>
    <col min="12283" max="12283" width="52.85546875" style="118" hidden="1" customWidth="1"/>
    <col min="12284" max="12284" width="10.28515625" style="118" hidden="1" customWidth="1"/>
    <col min="12285" max="12301" width="10.85546875" style="118" hidden="1" customWidth="1"/>
    <col min="12302" max="12302" width="12.42578125" style="118" hidden="1" customWidth="1"/>
    <col min="12303" max="12303" width="8" style="118" hidden="1" customWidth="1"/>
    <col min="12304" max="12533" width="0" style="118" hidden="1"/>
    <col min="12534" max="12534" width="2.7109375" style="118" hidden="1" customWidth="1"/>
    <col min="12535" max="12535" width="0.42578125" style="118" hidden="1" customWidth="1"/>
    <col min="12536" max="12537" width="0" style="118" hidden="1" customWidth="1"/>
    <col min="12538" max="12538" width="18.85546875" style="118" hidden="1" customWidth="1"/>
    <col min="12539" max="12539" width="52.85546875" style="118" hidden="1" customWidth="1"/>
    <col min="12540" max="12540" width="10.28515625" style="118" hidden="1" customWidth="1"/>
    <col min="12541" max="12557" width="10.85546875" style="118" hidden="1" customWidth="1"/>
    <col min="12558" max="12558" width="12.42578125" style="118" hidden="1" customWidth="1"/>
    <col min="12559" max="12559" width="8" style="118" hidden="1" customWidth="1"/>
    <col min="12560" max="12789" width="0" style="118" hidden="1"/>
    <col min="12790" max="12790" width="2.7109375" style="118" hidden="1" customWidth="1"/>
    <col min="12791" max="12791" width="0.42578125" style="118" hidden="1" customWidth="1"/>
    <col min="12792" max="12793" width="0" style="118" hidden="1" customWidth="1"/>
    <col min="12794" max="12794" width="18.85546875" style="118" hidden="1" customWidth="1"/>
    <col min="12795" max="12795" width="52.85546875" style="118" hidden="1" customWidth="1"/>
    <col min="12796" max="12796" width="10.28515625" style="118" hidden="1" customWidth="1"/>
    <col min="12797" max="12813" width="10.85546875" style="118" hidden="1" customWidth="1"/>
    <col min="12814" max="12814" width="12.42578125" style="118" hidden="1" customWidth="1"/>
    <col min="12815" max="12815" width="8" style="118" hidden="1" customWidth="1"/>
    <col min="12816" max="13045" width="0" style="118" hidden="1"/>
    <col min="13046" max="13046" width="2.7109375" style="118" hidden="1" customWidth="1"/>
    <col min="13047" max="13047" width="0.42578125" style="118" hidden="1" customWidth="1"/>
    <col min="13048" max="13049" width="0" style="118" hidden="1" customWidth="1"/>
    <col min="13050" max="13050" width="18.85546875" style="118" hidden="1" customWidth="1"/>
    <col min="13051" max="13051" width="52.85546875" style="118" hidden="1" customWidth="1"/>
    <col min="13052" max="13052" width="10.28515625" style="118" hidden="1" customWidth="1"/>
    <col min="13053" max="13069" width="10.85546875" style="118" hidden="1" customWidth="1"/>
    <col min="13070" max="13070" width="12.42578125" style="118" hidden="1" customWidth="1"/>
    <col min="13071" max="13071" width="8" style="118" hidden="1" customWidth="1"/>
    <col min="13072" max="13301" width="0" style="118" hidden="1"/>
    <col min="13302" max="13302" width="2.7109375" style="118" hidden="1" customWidth="1"/>
    <col min="13303" max="13303" width="0.42578125" style="118" hidden="1" customWidth="1"/>
    <col min="13304" max="13305" width="0" style="118" hidden="1" customWidth="1"/>
    <col min="13306" max="13306" width="18.85546875" style="118" hidden="1" customWidth="1"/>
    <col min="13307" max="13307" width="52.85546875" style="118" hidden="1" customWidth="1"/>
    <col min="13308" max="13308" width="10.28515625" style="118" hidden="1" customWidth="1"/>
    <col min="13309" max="13325" width="10.85546875" style="118" hidden="1" customWidth="1"/>
    <col min="13326" max="13326" width="12.42578125" style="118" hidden="1" customWidth="1"/>
    <col min="13327" max="13327" width="8" style="118" hidden="1" customWidth="1"/>
    <col min="13328" max="13557" width="0" style="118" hidden="1"/>
    <col min="13558" max="13558" width="2.7109375" style="118" hidden="1" customWidth="1"/>
    <col min="13559" max="13559" width="0.42578125" style="118" hidden="1" customWidth="1"/>
    <col min="13560" max="13561" width="0" style="118" hidden="1" customWidth="1"/>
    <col min="13562" max="13562" width="18.85546875" style="118" hidden="1" customWidth="1"/>
    <col min="13563" max="13563" width="52.85546875" style="118" hidden="1" customWidth="1"/>
    <col min="13564" max="13564" width="10.28515625" style="118" hidden="1" customWidth="1"/>
    <col min="13565" max="13581" width="10.85546875" style="118" hidden="1" customWidth="1"/>
    <col min="13582" max="13582" width="12.42578125" style="118" hidden="1" customWidth="1"/>
    <col min="13583" max="13583" width="8" style="118" hidden="1" customWidth="1"/>
    <col min="13584" max="13813" width="0" style="118" hidden="1"/>
    <col min="13814" max="13814" width="2.7109375" style="118" hidden="1" customWidth="1"/>
    <col min="13815" max="13815" width="0.42578125" style="118" hidden="1" customWidth="1"/>
    <col min="13816" max="13817" width="0" style="118" hidden="1" customWidth="1"/>
    <col min="13818" max="13818" width="18.85546875" style="118" hidden="1" customWidth="1"/>
    <col min="13819" max="13819" width="52.85546875" style="118" hidden="1" customWidth="1"/>
    <col min="13820" max="13820" width="10.28515625" style="118" hidden="1" customWidth="1"/>
    <col min="13821" max="13837" width="10.85546875" style="118" hidden="1" customWidth="1"/>
    <col min="13838" max="13838" width="12.42578125" style="118" hidden="1" customWidth="1"/>
    <col min="13839" max="13839" width="8" style="118" hidden="1" customWidth="1"/>
    <col min="13840" max="14069" width="0" style="118" hidden="1"/>
    <col min="14070" max="14070" width="2.7109375" style="118" hidden="1" customWidth="1"/>
    <col min="14071" max="14071" width="0.42578125" style="118" hidden="1" customWidth="1"/>
    <col min="14072" max="14073" width="0" style="118" hidden="1" customWidth="1"/>
    <col min="14074" max="14074" width="18.85546875" style="118" hidden="1" customWidth="1"/>
    <col min="14075" max="14075" width="52.85546875" style="118" hidden="1" customWidth="1"/>
    <col min="14076" max="14076" width="10.28515625" style="118" hidden="1" customWidth="1"/>
    <col min="14077" max="14093" width="10.85546875" style="118" hidden="1" customWidth="1"/>
    <col min="14094" max="14094" width="12.42578125" style="118" hidden="1" customWidth="1"/>
    <col min="14095" max="14095" width="8" style="118" hidden="1" customWidth="1"/>
    <col min="14096" max="14325" width="0" style="118" hidden="1"/>
    <col min="14326" max="14326" width="2.7109375" style="118" hidden="1" customWidth="1"/>
    <col min="14327" max="14327" width="0.42578125" style="118" hidden="1" customWidth="1"/>
    <col min="14328" max="14329" width="0" style="118" hidden="1" customWidth="1"/>
    <col min="14330" max="14330" width="18.85546875" style="118" hidden="1" customWidth="1"/>
    <col min="14331" max="14331" width="52.85546875" style="118" hidden="1" customWidth="1"/>
    <col min="14332" max="14332" width="10.28515625" style="118" hidden="1" customWidth="1"/>
    <col min="14333" max="14349" width="10.85546875" style="118" hidden="1" customWidth="1"/>
    <col min="14350" max="14350" width="12.42578125" style="118" hidden="1" customWidth="1"/>
    <col min="14351" max="14351" width="8" style="118" hidden="1" customWidth="1"/>
    <col min="14352" max="14581" width="0" style="118" hidden="1"/>
    <col min="14582" max="14582" width="2.7109375" style="118" hidden="1" customWidth="1"/>
    <col min="14583" max="14583" width="0.42578125" style="118" hidden="1" customWidth="1"/>
    <col min="14584" max="14585" width="0" style="118" hidden="1" customWidth="1"/>
    <col min="14586" max="14586" width="18.85546875" style="118" hidden="1" customWidth="1"/>
    <col min="14587" max="14587" width="52.85546875" style="118" hidden="1" customWidth="1"/>
    <col min="14588" max="14588" width="10.28515625" style="118" hidden="1" customWidth="1"/>
    <col min="14589" max="14605" width="10.85546875" style="118" hidden="1" customWidth="1"/>
    <col min="14606" max="14606" width="12.42578125" style="118" hidden="1" customWidth="1"/>
    <col min="14607" max="14607" width="8" style="118" hidden="1" customWidth="1"/>
    <col min="14608" max="14837" width="0" style="118" hidden="1"/>
    <col min="14838" max="14838" width="2.7109375" style="118" hidden="1" customWidth="1"/>
    <col min="14839" max="14839" width="0.42578125" style="118" hidden="1" customWidth="1"/>
    <col min="14840" max="14841" width="0" style="118" hidden="1" customWidth="1"/>
    <col min="14842" max="14842" width="18.85546875" style="118" hidden="1" customWidth="1"/>
    <col min="14843" max="14843" width="52.85546875" style="118" hidden="1" customWidth="1"/>
    <col min="14844" max="14844" width="10.28515625" style="118" hidden="1" customWidth="1"/>
    <col min="14845" max="14861" width="10.85546875" style="118" hidden="1" customWidth="1"/>
    <col min="14862" max="14862" width="12.42578125" style="118" hidden="1" customWidth="1"/>
    <col min="14863" max="14863" width="8" style="118" hidden="1" customWidth="1"/>
    <col min="14864" max="15093" width="0" style="118" hidden="1"/>
    <col min="15094" max="15094" width="2.7109375" style="118" hidden="1" customWidth="1"/>
    <col min="15095" max="15095" width="0.42578125" style="118" hidden="1" customWidth="1"/>
    <col min="15096" max="15097" width="0" style="118" hidden="1" customWidth="1"/>
    <col min="15098" max="15098" width="18.85546875" style="118" hidden="1" customWidth="1"/>
    <col min="15099" max="15099" width="52.85546875" style="118" hidden="1" customWidth="1"/>
    <col min="15100" max="15100" width="10.28515625" style="118" hidden="1" customWidth="1"/>
    <col min="15101" max="15117" width="10.85546875" style="118" hidden="1" customWidth="1"/>
    <col min="15118" max="15118" width="12.42578125" style="118" hidden="1" customWidth="1"/>
    <col min="15119" max="15119" width="8" style="118" hidden="1" customWidth="1"/>
    <col min="15120" max="15349" width="0" style="118" hidden="1"/>
    <col min="15350" max="15350" width="2.7109375" style="118" hidden="1" customWidth="1"/>
    <col min="15351" max="15351" width="0.42578125" style="118" hidden="1" customWidth="1"/>
    <col min="15352" max="15353" width="0" style="118" hidden="1" customWidth="1"/>
    <col min="15354" max="15354" width="18.85546875" style="118" hidden="1" customWidth="1"/>
    <col min="15355" max="15355" width="52.85546875" style="118" hidden="1" customWidth="1"/>
    <col min="15356" max="15356" width="10.28515625" style="118" hidden="1" customWidth="1"/>
    <col min="15357" max="15373" width="10.85546875" style="118" hidden="1" customWidth="1"/>
    <col min="15374" max="15374" width="12.42578125" style="118" hidden="1" customWidth="1"/>
    <col min="15375" max="15375" width="8" style="118" hidden="1" customWidth="1"/>
    <col min="15376" max="15605" width="0" style="118" hidden="1"/>
    <col min="15606" max="15606" width="2.7109375" style="118" hidden="1" customWidth="1"/>
    <col min="15607" max="15607" width="0.42578125" style="118" hidden="1" customWidth="1"/>
    <col min="15608" max="15609" width="0" style="118" hidden="1" customWidth="1"/>
    <col min="15610" max="15610" width="18.85546875" style="118" hidden="1" customWidth="1"/>
    <col min="15611" max="15611" width="52.85546875" style="118" hidden="1" customWidth="1"/>
    <col min="15612" max="15612" width="10.28515625" style="118" hidden="1" customWidth="1"/>
    <col min="15613" max="15629" width="10.85546875" style="118" hidden="1" customWidth="1"/>
    <col min="15630" max="15630" width="12.42578125" style="118" hidden="1" customWidth="1"/>
    <col min="15631" max="15631" width="8" style="118" hidden="1" customWidth="1"/>
    <col min="15632" max="15861" width="0" style="118" hidden="1"/>
    <col min="15862" max="15862" width="2.7109375" style="118" hidden="1" customWidth="1"/>
    <col min="15863" max="15863" width="0.42578125" style="118" hidden="1" customWidth="1"/>
    <col min="15864" max="15865" width="0" style="118" hidden="1" customWidth="1"/>
    <col min="15866" max="15866" width="18.85546875" style="118" hidden="1" customWidth="1"/>
    <col min="15867" max="15867" width="52.85546875" style="118" hidden="1" customWidth="1"/>
    <col min="15868" max="15868" width="10.28515625" style="118" hidden="1" customWidth="1"/>
    <col min="15869" max="15885" width="10.85546875" style="118" hidden="1" customWidth="1"/>
    <col min="15886" max="15886" width="12.42578125" style="118" hidden="1" customWidth="1"/>
    <col min="15887" max="15887" width="8" style="118" hidden="1" customWidth="1"/>
    <col min="15888" max="16117" width="0" style="118" hidden="1"/>
    <col min="16118" max="16118" width="2.7109375" style="118" hidden="1" customWidth="1"/>
    <col min="16119" max="16119" width="0.42578125" style="118" hidden="1" customWidth="1"/>
    <col min="16120" max="16121" width="0" style="118" hidden="1" customWidth="1"/>
    <col min="16122" max="16122" width="18.85546875" style="118" hidden="1" customWidth="1"/>
    <col min="16123" max="16123" width="52.85546875" style="118" hidden="1" customWidth="1"/>
    <col min="16124" max="16124" width="10.28515625" style="118" hidden="1" customWidth="1"/>
    <col min="16125" max="16141" width="10.85546875" style="118" hidden="1" customWidth="1"/>
    <col min="16142" max="16142" width="12.42578125" style="118" hidden="1" customWidth="1"/>
    <col min="16143" max="16143" width="8" style="118" hidden="1" customWidth="1"/>
    <col min="16144" max="16146" width="10.85546875" style="118" hidden="1"/>
    <col min="16147" max="16147" width="12.42578125" style="118" hidden="1"/>
    <col min="16148" max="16149" width="8" style="118" hidden="1"/>
    <col min="16150" max="16152" width="10.85546875" style="118" hidden="1"/>
    <col min="16153" max="16153" width="12.42578125" style="118" hidden="1"/>
    <col min="16154" max="16154" width="8" style="118" hidden="1"/>
    <col min="16155" max="16384" width="0" style="118" hidden="1"/>
  </cols>
  <sheetData>
    <row r="1" spans="1:20" s="117" customFormat="1" ht="15" x14ac:dyDescent="0.25"/>
    <row r="2" spans="1:20" s="117" customFormat="1" ht="15" x14ac:dyDescent="0.25">
      <c r="A2" s="161" t="s">
        <v>91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s="117" customFormat="1" ht="15" x14ac:dyDescent="0.25"/>
    <row r="4" spans="1:20" ht="60" x14ac:dyDescent="0.2">
      <c r="A4" s="167" t="s">
        <v>17</v>
      </c>
      <c r="B4" s="119" t="s">
        <v>0</v>
      </c>
      <c r="C4" s="123" t="s">
        <v>1</v>
      </c>
      <c r="D4" s="123" t="s">
        <v>2</v>
      </c>
      <c r="E4" s="123" t="s">
        <v>3</v>
      </c>
      <c r="F4" s="119" t="s">
        <v>18</v>
      </c>
      <c r="G4" s="123" t="s">
        <v>4</v>
      </c>
      <c r="H4" s="123" t="s">
        <v>5</v>
      </c>
      <c r="I4" s="123" t="s">
        <v>6</v>
      </c>
      <c r="J4" s="123" t="s">
        <v>7</v>
      </c>
      <c r="K4" s="123" t="s">
        <v>8</v>
      </c>
      <c r="L4" s="169" t="s">
        <v>9</v>
      </c>
      <c r="M4" s="169"/>
      <c r="N4" s="169" t="s">
        <v>10</v>
      </c>
      <c r="O4" s="169"/>
      <c r="P4" s="169" t="s">
        <v>11</v>
      </c>
      <c r="Q4" s="169"/>
      <c r="R4" s="169" t="s">
        <v>12</v>
      </c>
      <c r="S4" s="169"/>
      <c r="T4" s="134" t="s">
        <v>68</v>
      </c>
    </row>
    <row r="5" spans="1:20" ht="11.25" customHeight="1" x14ac:dyDescent="0.2">
      <c r="A5" s="168"/>
      <c r="B5" s="170" t="s">
        <v>13</v>
      </c>
      <c r="C5" s="171"/>
      <c r="D5" s="171"/>
      <c r="E5" s="171"/>
      <c r="F5" s="171"/>
      <c r="G5" s="171"/>
      <c r="H5" s="171"/>
      <c r="I5" s="171"/>
      <c r="J5" s="171"/>
      <c r="K5" s="172"/>
      <c r="L5" s="124" t="s">
        <v>14</v>
      </c>
      <c r="M5" s="124" t="s">
        <v>15</v>
      </c>
      <c r="N5" s="124" t="s">
        <v>14</v>
      </c>
      <c r="O5" s="124" t="s">
        <v>15</v>
      </c>
      <c r="P5" s="124" t="s">
        <v>14</v>
      </c>
      <c r="Q5" s="124" t="s">
        <v>15</v>
      </c>
      <c r="R5" s="124" t="s">
        <v>14</v>
      </c>
      <c r="S5" s="124" t="s">
        <v>15</v>
      </c>
      <c r="T5" s="124" t="s">
        <v>16</v>
      </c>
    </row>
    <row r="6" spans="1:20" s="133" customFormat="1" x14ac:dyDescent="0.2">
      <c r="A6" s="173" t="s">
        <v>19</v>
      </c>
      <c r="B6" s="174">
        <f>[3]Sprawność!G22+B34+B45+B56</f>
        <v>6379812</v>
      </c>
      <c r="C6" s="174">
        <f>[3]Sprawność!H22+C34+C45+C56</f>
        <v>2605435</v>
      </c>
      <c r="D6" s="174">
        <f>[3]Sprawność!I22+D34+D45+D56</f>
        <v>2105666</v>
      </c>
      <c r="E6" s="174">
        <f>[3]Sprawność!J22+E34+E45+E56</f>
        <v>1234560</v>
      </c>
      <c r="F6" s="174">
        <f>[3]Sprawność!K22+F34+F45+F56</f>
        <v>434151</v>
      </c>
      <c r="G6" s="174">
        <f>[3]Sprawność!L22+G34+G45+G56</f>
        <v>322722</v>
      </c>
      <c r="H6" s="174">
        <f>[3]Sprawność!M22+H34+H45+H56</f>
        <v>65046</v>
      </c>
      <c r="I6" s="174">
        <f>[3]Sprawność!N22+I34+I45+I56</f>
        <v>31898</v>
      </c>
      <c r="J6" s="174">
        <f>[3]Sprawność!O22+J34+J45+J56</f>
        <v>11743</v>
      </c>
      <c r="K6" s="174">
        <f>[3]Sprawność!P22+K34+K45+K56</f>
        <v>2742</v>
      </c>
      <c r="L6" s="174">
        <f>[3]Sprawność!Q22+L34+L45+L56</f>
        <v>2605435</v>
      </c>
      <c r="M6" s="175">
        <f>L6/B6</f>
        <v>0.40838742583637261</v>
      </c>
      <c r="N6" s="174">
        <f>[3]Sprawność!S22+N34+N45+N56</f>
        <v>4711101</v>
      </c>
      <c r="O6" s="175">
        <f>N6/B6</f>
        <v>0.73843884427942386</v>
      </c>
      <c r="P6" s="174">
        <f>[3]Sprawność!U22+P34+P45+P56</f>
        <v>5945661</v>
      </c>
      <c r="Q6" s="175">
        <f>P6/B6</f>
        <v>0.93194924866124584</v>
      </c>
      <c r="R6" s="174">
        <f>[3]Sprawność!W22+R34+R45+R56</f>
        <v>6333429</v>
      </c>
      <c r="S6" s="175">
        <f>R6/B6</f>
        <v>0.99272972307020957</v>
      </c>
      <c r="T6" s="176">
        <f>((C6*1.5)+(D6*4.5)+(E6*9)+(G6*18)+(H6*30)+(I6*48)+(J6*78)+(K6*96))/B6</f>
        <v>5.4806247425472723</v>
      </c>
    </row>
    <row r="7" spans="1:20" x14ac:dyDescent="0.2">
      <c r="A7" s="130" t="s">
        <v>20</v>
      </c>
      <c r="B7" s="125">
        <f>[3]Sprawność!G23</f>
        <v>254624</v>
      </c>
      <c r="C7" s="125">
        <f>[3]Sprawność!H23</f>
        <v>79479</v>
      </c>
      <c r="D7" s="125">
        <f>[3]Sprawność!I23</f>
        <v>71718</v>
      </c>
      <c r="E7" s="125">
        <f>[3]Sprawność!J23</f>
        <v>59767</v>
      </c>
      <c r="F7" s="125">
        <f>[3]Sprawność!K23</f>
        <v>43660</v>
      </c>
      <c r="G7" s="125">
        <f>[3]Sprawność!L23</f>
        <v>30841</v>
      </c>
      <c r="H7" s="125">
        <f>[3]Sprawność!M23</f>
        <v>7448</v>
      </c>
      <c r="I7" s="125">
        <f>[3]Sprawność!N23</f>
        <v>4110</v>
      </c>
      <c r="J7" s="125">
        <f>[3]Sprawność!O23</f>
        <v>931</v>
      </c>
      <c r="K7" s="125">
        <f>[3]Sprawność!P23</f>
        <v>330</v>
      </c>
      <c r="L7" s="125">
        <f>[3]Sprawność!Q23</f>
        <v>79479</v>
      </c>
      <c r="M7" s="126">
        <f>[3]Sprawność!R23</f>
        <v>0.31214261028026002</v>
      </c>
      <c r="N7" s="125">
        <f>[3]Sprawność!S23</f>
        <v>151197</v>
      </c>
      <c r="O7" s="126">
        <f>[3]Sprawność!T23</f>
        <v>0.59380498303381002</v>
      </c>
      <c r="P7" s="125">
        <f>[3]Sprawność!U23</f>
        <v>210964</v>
      </c>
      <c r="Q7" s="126">
        <f>[3]Sprawność!V23</f>
        <v>0.82853148171420998</v>
      </c>
      <c r="R7" s="125">
        <f>[3]Sprawność!W23</f>
        <v>249253</v>
      </c>
      <c r="S7" s="126">
        <f>[3]Sprawność!X23</f>
        <v>0.97890615181601004</v>
      </c>
      <c r="T7" s="127">
        <f>[3]Sprawność!Y23</f>
        <v>8.0903940712580091</v>
      </c>
    </row>
    <row r="8" spans="1:20" x14ac:dyDescent="0.2">
      <c r="A8" s="131" t="s">
        <v>28</v>
      </c>
      <c r="B8" s="120">
        <f>[3]Sprawność!G24</f>
        <v>152042</v>
      </c>
      <c r="C8" s="120">
        <f>[3]Sprawność!H24</f>
        <v>47755</v>
      </c>
      <c r="D8" s="120">
        <f>[3]Sprawność!I24</f>
        <v>46667</v>
      </c>
      <c r="E8" s="120">
        <f>[3]Sprawność!J24</f>
        <v>35192</v>
      </c>
      <c r="F8" s="120">
        <f>[3]Sprawność!K24</f>
        <v>22428</v>
      </c>
      <c r="G8" s="120">
        <f>[3]Sprawność!L24</f>
        <v>16212</v>
      </c>
      <c r="H8" s="120">
        <f>[3]Sprawność!M24</f>
        <v>3766</v>
      </c>
      <c r="I8" s="120">
        <f>[3]Sprawność!N24</f>
        <v>1813</v>
      </c>
      <c r="J8" s="120">
        <f>[3]Sprawność!O24</f>
        <v>470</v>
      </c>
      <c r="K8" s="120">
        <f>[3]Sprawność!P24</f>
        <v>167</v>
      </c>
      <c r="L8" s="120">
        <f>[3]Sprawność!Q24</f>
        <v>47755</v>
      </c>
      <c r="M8" s="121">
        <f>[3]Sprawność!R24</f>
        <v>0.31409084331961001</v>
      </c>
      <c r="N8" s="120">
        <f>[3]Sprawność!S24</f>
        <v>94422</v>
      </c>
      <c r="O8" s="121">
        <f>[3]Sprawność!T24</f>
        <v>0.62102576919535002</v>
      </c>
      <c r="P8" s="120">
        <f>[3]Sprawność!U24</f>
        <v>129614</v>
      </c>
      <c r="Q8" s="121">
        <f>[3]Sprawność!V24</f>
        <v>0.85248812828034004</v>
      </c>
      <c r="R8" s="120">
        <f>[3]Sprawność!W24</f>
        <v>149592</v>
      </c>
      <c r="S8" s="121">
        <f>[3]Sprawność!X24</f>
        <v>0.98388603149130005</v>
      </c>
      <c r="T8" s="122">
        <f>[3]Sprawność!Y24</f>
        <v>7.5168308756790898</v>
      </c>
    </row>
    <row r="9" spans="1:20" x14ac:dyDescent="0.2">
      <c r="A9" s="132" t="s">
        <v>85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  <c r="N9" s="112"/>
      <c r="O9" s="113"/>
      <c r="P9" s="112"/>
      <c r="Q9" s="113"/>
      <c r="R9" s="112"/>
      <c r="S9" s="113"/>
      <c r="T9" s="128"/>
    </row>
    <row r="10" spans="1:20" x14ac:dyDescent="0.2">
      <c r="A10" s="132" t="s">
        <v>29</v>
      </c>
      <c r="B10" s="112">
        <f>[3]Sprawność!G26</f>
        <v>108054</v>
      </c>
      <c r="C10" s="112">
        <f>[3]Sprawność!H26</f>
        <v>24851</v>
      </c>
      <c r="D10" s="112">
        <f>[3]Sprawność!I26</f>
        <v>35344</v>
      </c>
      <c r="E10" s="112">
        <f>[3]Sprawność!J26</f>
        <v>27444</v>
      </c>
      <c r="F10" s="112">
        <f>[3]Sprawność!K26</f>
        <v>20415</v>
      </c>
      <c r="G10" s="112">
        <f>[3]Sprawność!L26</f>
        <v>14499</v>
      </c>
      <c r="H10" s="112">
        <f>[3]Sprawność!M26</f>
        <v>3578</v>
      </c>
      <c r="I10" s="112">
        <f>[3]Sprawność!N26</f>
        <v>1721</v>
      </c>
      <c r="J10" s="112">
        <f>[3]Sprawność!O26</f>
        <v>460</v>
      </c>
      <c r="K10" s="115">
        <f>[3]Sprawność!P26</f>
        <v>157</v>
      </c>
      <c r="L10" s="112">
        <f>[3]Sprawność!Q26</f>
        <v>24851</v>
      </c>
      <c r="M10" s="113">
        <f>[3]Sprawność!R26</f>
        <v>0.22998685842263999</v>
      </c>
      <c r="N10" s="112">
        <f>[3]Sprawność!S26</f>
        <v>60195</v>
      </c>
      <c r="O10" s="113">
        <f>[3]Sprawność!T26</f>
        <v>0.55708256982619997</v>
      </c>
      <c r="P10" s="112">
        <f>[3]Sprawność!U26</f>
        <v>87639</v>
      </c>
      <c r="Q10" s="113">
        <f>[3]Sprawność!V26</f>
        <v>0.81106668887778</v>
      </c>
      <c r="R10" s="112">
        <f>[3]Sprawność!W26</f>
        <v>105716</v>
      </c>
      <c r="S10" s="113">
        <f>[3]Sprawność!X26</f>
        <v>0.97836267051658998</v>
      </c>
      <c r="T10" s="128">
        <f>[3]Sprawność!Y26</f>
        <v>8.7475012493753095</v>
      </c>
    </row>
    <row r="11" spans="1:20" x14ac:dyDescent="0.2">
      <c r="A11" s="132" t="s">
        <v>30</v>
      </c>
      <c r="B11" s="112">
        <f>[3]Sprawność!G27</f>
        <v>120</v>
      </c>
      <c r="C11" s="112">
        <f>[3]Sprawność!H27</f>
        <v>17</v>
      </c>
      <c r="D11" s="112">
        <f>[3]Sprawność!I27</f>
        <v>10</v>
      </c>
      <c r="E11" s="112">
        <f>[3]Sprawność!J27</f>
        <v>17</v>
      </c>
      <c r="F11" s="112">
        <f>[3]Sprawność!K27</f>
        <v>76</v>
      </c>
      <c r="G11" s="112">
        <f>[3]Sprawność!L27</f>
        <v>25</v>
      </c>
      <c r="H11" s="112">
        <f>[3]Sprawność!M27</f>
        <v>20</v>
      </c>
      <c r="I11" s="112">
        <f>[3]Sprawność!N27</f>
        <v>30</v>
      </c>
      <c r="J11" s="112">
        <f>[3]Sprawność!O27</f>
        <v>1</v>
      </c>
      <c r="K11" s="112">
        <f>[3]Sprawność!P27</f>
        <v>0</v>
      </c>
      <c r="L11" s="112">
        <f>[3]Sprawność!Q27</f>
        <v>17</v>
      </c>
      <c r="M11" s="113">
        <f>[3]Sprawność!R27</f>
        <v>0.14166666666666999</v>
      </c>
      <c r="N11" s="112">
        <f>[3]Sprawność!S27</f>
        <v>27</v>
      </c>
      <c r="O11" s="113">
        <f>[3]Sprawność!T27</f>
        <v>0.22500000000000001</v>
      </c>
      <c r="P11" s="112">
        <f>[3]Sprawność!U27</f>
        <v>44</v>
      </c>
      <c r="Q11" s="113">
        <f>[3]Sprawność!V27</f>
        <v>0.36666666666667003</v>
      </c>
      <c r="R11" s="112">
        <f>[3]Sprawność!W27</f>
        <v>89</v>
      </c>
      <c r="S11" s="113">
        <f>[3]Sprawność!X27</f>
        <v>0.74166666666667003</v>
      </c>
      <c r="T11" s="128">
        <f>[3]Sprawność!Y27</f>
        <v>23.262499999999999</v>
      </c>
    </row>
    <row r="12" spans="1:20" x14ac:dyDescent="0.2">
      <c r="A12" s="132" t="s">
        <v>71</v>
      </c>
      <c r="B12" s="112">
        <f>[3]Sprawność!G28</f>
        <v>15365</v>
      </c>
      <c r="C12" s="112">
        <f>[3]Sprawność!H28</f>
        <v>3639</v>
      </c>
      <c r="D12" s="112">
        <f>[3]Sprawność!I28</f>
        <v>5813</v>
      </c>
      <c r="E12" s="112">
        <f>[3]Sprawność!J28</f>
        <v>4838</v>
      </c>
      <c r="F12" s="112">
        <f>[3]Sprawność!K28</f>
        <v>1075</v>
      </c>
      <c r="G12" s="112">
        <f>[3]Sprawność!L28</f>
        <v>942</v>
      </c>
      <c r="H12" s="112">
        <f>[3]Sprawność!M28</f>
        <v>98</v>
      </c>
      <c r="I12" s="112">
        <f>[3]Sprawność!N28</f>
        <v>30</v>
      </c>
      <c r="J12" s="115">
        <f>[3]Sprawność!O28</f>
        <v>3</v>
      </c>
      <c r="K12" s="112">
        <f>[3]Sprawność!P28</f>
        <v>2</v>
      </c>
      <c r="L12" s="112">
        <f>[3]Sprawność!Q28</f>
        <v>3639</v>
      </c>
      <c r="M12" s="113">
        <f>[3]Sprawność!R28</f>
        <v>0.23683696713308999</v>
      </c>
      <c r="N12" s="112">
        <f>[3]Sprawność!S28</f>
        <v>9452</v>
      </c>
      <c r="O12" s="113">
        <f>[3]Sprawność!T28</f>
        <v>0.61516433452651997</v>
      </c>
      <c r="P12" s="112">
        <f>[3]Sprawność!U28</f>
        <v>14290</v>
      </c>
      <c r="Q12" s="113">
        <f>[3]Sprawność!V28</f>
        <v>0.93003579563944005</v>
      </c>
      <c r="R12" s="112">
        <f>[3]Sprawność!W28</f>
        <v>15330</v>
      </c>
      <c r="S12" s="113">
        <f>[3]Sprawność!X28</f>
        <v>0.99772209567198</v>
      </c>
      <c r="T12" s="128">
        <f>[3]Sprawność!Y28</f>
        <v>6.3079075821672603</v>
      </c>
    </row>
    <row r="13" spans="1:20" x14ac:dyDescent="0.2">
      <c r="A13" s="132" t="s">
        <v>32</v>
      </c>
      <c r="B13" s="112">
        <f>[3]Sprawność!G29</f>
        <v>16933</v>
      </c>
      <c r="C13" s="112">
        <f>[3]Sprawność!H29</f>
        <v>10648</v>
      </c>
      <c r="D13" s="112">
        <f>[3]Sprawność!I29</f>
        <v>3795</v>
      </c>
      <c r="E13" s="112">
        <f>[3]Sprawność!J29</f>
        <v>2020</v>
      </c>
      <c r="F13" s="112">
        <f>[3]Sprawność!K29</f>
        <v>470</v>
      </c>
      <c r="G13" s="112">
        <f>[3]Sprawność!L29</f>
        <v>414</v>
      </c>
      <c r="H13" s="112">
        <f>[3]Sprawność!M29</f>
        <v>32</v>
      </c>
      <c r="I13" s="112">
        <f>[3]Sprawność!N29</f>
        <v>16</v>
      </c>
      <c r="J13" s="112">
        <f>[3]Sprawność!O29</f>
        <v>3</v>
      </c>
      <c r="K13" s="115">
        <f>[3]Sprawność!P29</f>
        <v>5</v>
      </c>
      <c r="L13" s="112">
        <f>[3]Sprawność!Q29</f>
        <v>10648</v>
      </c>
      <c r="M13" s="113">
        <f>[3]Sprawność!R29</f>
        <v>0.62883127620622004</v>
      </c>
      <c r="N13" s="112">
        <f>[3]Sprawność!S29</f>
        <v>14443</v>
      </c>
      <c r="O13" s="113">
        <f>[3]Sprawność!T29</f>
        <v>0.85294986121773997</v>
      </c>
      <c r="P13" s="112">
        <f>[3]Sprawność!U29</f>
        <v>16463</v>
      </c>
      <c r="Q13" s="113">
        <f>[3]Sprawność!V29</f>
        <v>0.97224354810133995</v>
      </c>
      <c r="R13" s="112">
        <f>[3]Sprawność!W29</f>
        <v>16909</v>
      </c>
      <c r="S13" s="113">
        <f>[3]Sprawność!X29</f>
        <v>0.99858264926475004</v>
      </c>
      <c r="T13" s="128">
        <f>[3]Sprawność!Y29</f>
        <v>3.6097265694206602</v>
      </c>
    </row>
    <row r="14" spans="1:20" x14ac:dyDescent="0.2">
      <c r="A14" s="132" t="s">
        <v>33</v>
      </c>
      <c r="B14" s="112">
        <f>[3]Sprawność!G30</f>
        <v>11570</v>
      </c>
      <c r="C14" s="112">
        <f>[3]Sprawność!H30</f>
        <v>8600</v>
      </c>
      <c r="D14" s="112">
        <f>[3]Sprawność!I30</f>
        <v>1705</v>
      </c>
      <c r="E14" s="112">
        <f>[3]Sprawność!J30</f>
        <v>873</v>
      </c>
      <c r="F14" s="112">
        <f>[3]Sprawność!K30</f>
        <v>392</v>
      </c>
      <c r="G14" s="112">
        <f>[3]Sprawność!L30</f>
        <v>332</v>
      </c>
      <c r="H14" s="112">
        <f>[3]Sprawność!M30</f>
        <v>38</v>
      </c>
      <c r="I14" s="112">
        <f>[3]Sprawność!N30</f>
        <v>16</v>
      </c>
      <c r="J14" s="112">
        <f>[3]Sprawność!O30</f>
        <v>3</v>
      </c>
      <c r="K14" s="115">
        <f>[3]Sprawność!P30</f>
        <v>3</v>
      </c>
      <c r="L14" s="112">
        <f>[3]Sprawność!Q30</f>
        <v>8600</v>
      </c>
      <c r="M14" s="113">
        <f>[3]Sprawność!R30</f>
        <v>0.74330164217804995</v>
      </c>
      <c r="N14" s="112">
        <f>[3]Sprawność!S30</f>
        <v>10305</v>
      </c>
      <c r="O14" s="113">
        <f>[3]Sprawność!T30</f>
        <v>0.89066551426102003</v>
      </c>
      <c r="P14" s="112">
        <f>[3]Sprawność!U30</f>
        <v>11178</v>
      </c>
      <c r="Q14" s="113">
        <f>[3]Sprawność!V30</f>
        <v>0.96611927398443997</v>
      </c>
      <c r="R14" s="112">
        <f>[3]Sprawność!W30</f>
        <v>11548</v>
      </c>
      <c r="S14" s="113">
        <f>[3]Sprawność!X30</f>
        <v>0.99809853068279997</v>
      </c>
      <c r="T14" s="128">
        <f>[3]Sprawność!Y30</f>
        <v>3.18370786516854</v>
      </c>
    </row>
    <row r="15" spans="1:20" x14ac:dyDescent="0.2">
      <c r="A15" s="131" t="s">
        <v>34</v>
      </c>
      <c r="B15" s="120">
        <f>[3]Sprawność!G31</f>
        <v>5962</v>
      </c>
      <c r="C15" s="120">
        <f>[3]Sprawność!H31</f>
        <v>2426</v>
      </c>
      <c r="D15" s="120">
        <f>[3]Sprawność!I31</f>
        <v>1995</v>
      </c>
      <c r="E15" s="120">
        <f>[3]Sprawność!J31</f>
        <v>948</v>
      </c>
      <c r="F15" s="120">
        <f>[3]Sprawność!K31</f>
        <v>593</v>
      </c>
      <c r="G15" s="120">
        <f>[3]Sprawność!L31</f>
        <v>270</v>
      </c>
      <c r="H15" s="120">
        <f>[3]Sprawność!M31</f>
        <v>92</v>
      </c>
      <c r="I15" s="120">
        <f>[3]Sprawność!N31</f>
        <v>82</v>
      </c>
      <c r="J15" s="120">
        <f>[3]Sprawność!O31</f>
        <v>78</v>
      </c>
      <c r="K15" s="120">
        <f>[3]Sprawność!P31</f>
        <v>71</v>
      </c>
      <c r="L15" s="120">
        <f>[3]Sprawność!Q31</f>
        <v>2426</v>
      </c>
      <c r="M15" s="121">
        <f>[3]Sprawność!R31</f>
        <v>0.40691043274069</v>
      </c>
      <c r="N15" s="120">
        <f>[3]Sprawność!S31</f>
        <v>4421</v>
      </c>
      <c r="O15" s="121">
        <f>[3]Sprawność!T31</f>
        <v>0.74152968802414998</v>
      </c>
      <c r="P15" s="120">
        <f>[3]Sprawność!U31</f>
        <v>5369</v>
      </c>
      <c r="Q15" s="121">
        <f>[3]Sprawność!V31</f>
        <v>0.90053673264004996</v>
      </c>
      <c r="R15" s="120">
        <f>[3]Sprawność!W31</f>
        <v>5731</v>
      </c>
      <c r="S15" s="121">
        <f>[3]Sprawność!X31</f>
        <v>0.96125461254612998</v>
      </c>
      <c r="T15" s="122">
        <f>[3]Sprawność!Y31</f>
        <v>7.6491949010399196</v>
      </c>
    </row>
    <row r="16" spans="1:20" x14ac:dyDescent="0.2">
      <c r="A16" s="132" t="s">
        <v>85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3"/>
      <c r="N16" s="112"/>
      <c r="O16" s="113"/>
      <c r="P16" s="112"/>
      <c r="Q16" s="113"/>
      <c r="R16" s="112"/>
      <c r="S16" s="113"/>
      <c r="T16" s="128"/>
    </row>
    <row r="17" spans="1:20" x14ac:dyDescent="0.2">
      <c r="A17" s="22" t="s">
        <v>35</v>
      </c>
      <c r="B17" s="112">
        <f>[3]Sprawność!G33</f>
        <v>5962</v>
      </c>
      <c r="C17" s="112">
        <f>[3]Sprawność!H33</f>
        <v>2426</v>
      </c>
      <c r="D17" s="112">
        <f>[3]Sprawność!I33</f>
        <v>1995</v>
      </c>
      <c r="E17" s="112">
        <f>[3]Sprawność!J33</f>
        <v>948</v>
      </c>
      <c r="F17" s="112">
        <f>[3]Sprawność!K33</f>
        <v>593</v>
      </c>
      <c r="G17" s="112">
        <f>[3]Sprawność!L33</f>
        <v>270</v>
      </c>
      <c r="H17" s="112">
        <f>[3]Sprawność!M33</f>
        <v>92</v>
      </c>
      <c r="I17" s="112">
        <f>[3]Sprawność!N33</f>
        <v>82</v>
      </c>
      <c r="J17" s="112">
        <f>[3]Sprawność!O33</f>
        <v>78</v>
      </c>
      <c r="K17" s="112">
        <f>[3]Sprawność!P33</f>
        <v>71</v>
      </c>
      <c r="L17" s="112">
        <f>[3]Sprawność!Q33</f>
        <v>2426</v>
      </c>
      <c r="M17" s="113">
        <f>[3]Sprawność!R33</f>
        <v>0.40691043274069</v>
      </c>
      <c r="N17" s="112">
        <f>[3]Sprawność!S33</f>
        <v>4421</v>
      </c>
      <c r="O17" s="113">
        <f>[3]Sprawność!T33</f>
        <v>0.74152968802414998</v>
      </c>
      <c r="P17" s="112">
        <f>[3]Sprawność!U33</f>
        <v>5369</v>
      </c>
      <c r="Q17" s="113">
        <f>[3]Sprawność!V33</f>
        <v>0.90053673264004996</v>
      </c>
      <c r="R17" s="112">
        <f>[3]Sprawność!W33</f>
        <v>5731</v>
      </c>
      <c r="S17" s="113">
        <f>[3]Sprawność!X33</f>
        <v>0.96125461254612998</v>
      </c>
      <c r="T17" s="128">
        <f>[3]Sprawność!Y33</f>
        <v>7.6491949010399196</v>
      </c>
    </row>
    <row r="18" spans="1:20" x14ac:dyDescent="0.2">
      <c r="A18" s="131" t="s">
        <v>72</v>
      </c>
      <c r="B18" s="120">
        <f>[3]Sprawność!G34</f>
        <v>72907</v>
      </c>
      <c r="C18" s="120">
        <f>[3]Sprawność!H34</f>
        <v>19982</v>
      </c>
      <c r="D18" s="120">
        <f>[3]Sprawność!I34</f>
        <v>18063</v>
      </c>
      <c r="E18" s="120">
        <f>[3]Sprawność!J34</f>
        <v>19108</v>
      </c>
      <c r="F18" s="120">
        <f>[3]Sprawność!K34</f>
        <v>15754</v>
      </c>
      <c r="G18" s="120">
        <f>[3]Sprawność!L34</f>
        <v>11609</v>
      </c>
      <c r="H18" s="120">
        <f>[3]Sprawność!M34</f>
        <v>2552</v>
      </c>
      <c r="I18" s="120">
        <f>[3]Sprawność!N34</f>
        <v>1324</v>
      </c>
      <c r="J18" s="120">
        <f>[3]Sprawność!O34</f>
        <v>206</v>
      </c>
      <c r="K18" s="120">
        <f>[3]Sprawność!P34</f>
        <v>63</v>
      </c>
      <c r="L18" s="120">
        <f>[3]Sprawność!Q34</f>
        <v>19982</v>
      </c>
      <c r="M18" s="121">
        <f>[3]Sprawność!R34</f>
        <v>0.27407519168255001</v>
      </c>
      <c r="N18" s="120">
        <f>[3]Sprawność!S34</f>
        <v>38045</v>
      </c>
      <c r="O18" s="121">
        <f>[3]Sprawność!T34</f>
        <v>0.52182917963982001</v>
      </c>
      <c r="P18" s="120">
        <f>[3]Sprawność!U34</f>
        <v>57153</v>
      </c>
      <c r="Q18" s="121">
        <f>[3]Sprawność!V34</f>
        <v>0.78391649635837002</v>
      </c>
      <c r="R18" s="120">
        <f>[3]Sprawność!W34</f>
        <v>71314</v>
      </c>
      <c r="S18" s="121">
        <f>[3]Sprawność!X34</f>
        <v>0.97815024620406998</v>
      </c>
      <c r="T18" s="122">
        <f>[3]Sprawność!Y34</f>
        <v>8.9760722564362805</v>
      </c>
    </row>
    <row r="19" spans="1:20" x14ac:dyDescent="0.2">
      <c r="A19" s="132" t="s">
        <v>85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5"/>
      <c r="L19" s="112"/>
      <c r="M19" s="113"/>
      <c r="N19" s="112"/>
      <c r="O19" s="113"/>
      <c r="P19" s="112"/>
      <c r="Q19" s="113"/>
      <c r="R19" s="112"/>
      <c r="S19" s="113"/>
      <c r="T19" s="128"/>
    </row>
    <row r="20" spans="1:20" x14ac:dyDescent="0.2">
      <c r="A20" s="22" t="s">
        <v>37</v>
      </c>
      <c r="B20" s="112">
        <f>[3]Sprawność!G36</f>
        <v>71970</v>
      </c>
      <c r="C20" s="112">
        <f>[3]Sprawność!H36</f>
        <v>19651</v>
      </c>
      <c r="D20" s="112">
        <f>[3]Sprawność!I36</f>
        <v>17923</v>
      </c>
      <c r="E20" s="112">
        <f>[3]Sprawność!J36</f>
        <v>18928</v>
      </c>
      <c r="F20" s="112">
        <f>[3]Sprawność!K36</f>
        <v>15468</v>
      </c>
      <c r="G20" s="112">
        <f>[3]Sprawność!L36</f>
        <v>11470</v>
      </c>
      <c r="H20" s="112">
        <f>[3]Sprawność!M36</f>
        <v>2501</v>
      </c>
      <c r="I20" s="112">
        <f>[3]Sprawność!N36</f>
        <v>1268</v>
      </c>
      <c r="J20" s="112">
        <f>[3]Sprawność!O36</f>
        <v>182</v>
      </c>
      <c r="K20" s="112">
        <f>[3]Sprawność!P36</f>
        <v>47</v>
      </c>
      <c r="L20" s="112">
        <f>[3]Sprawność!Q36</f>
        <v>19651</v>
      </c>
      <c r="M20" s="113">
        <f>[3]Sprawność!R36</f>
        <v>0.2730443240239</v>
      </c>
      <c r="N20" s="112">
        <f>[3]Sprawność!S36</f>
        <v>37574</v>
      </c>
      <c r="O20" s="113">
        <f>[3]Sprawność!T36</f>
        <v>0.52207864387938996</v>
      </c>
      <c r="P20" s="112">
        <f>[3]Sprawność!U36</f>
        <v>56502</v>
      </c>
      <c r="Q20" s="113">
        <f>[3]Sprawność!V36</f>
        <v>0.78507711546477998</v>
      </c>
      <c r="R20" s="112">
        <f>[3]Sprawność!W36</f>
        <v>70473</v>
      </c>
      <c r="S20" s="113">
        <f>[3]Sprawność!X36</f>
        <v>0.97919966652771995</v>
      </c>
      <c r="T20" s="128">
        <f>[3]Sprawność!Y36</f>
        <v>8.9140475197999205</v>
      </c>
    </row>
    <row r="21" spans="1:20" x14ac:dyDescent="0.2">
      <c r="A21" s="22" t="s">
        <v>38</v>
      </c>
      <c r="B21" s="112">
        <f>[3]Sprawność!G37</f>
        <v>937</v>
      </c>
      <c r="C21" s="112">
        <f>[3]Sprawność!H37</f>
        <v>331</v>
      </c>
      <c r="D21" s="112">
        <f>[3]Sprawność!I37</f>
        <v>140</v>
      </c>
      <c r="E21" s="112">
        <f>[3]Sprawność!J37</f>
        <v>180</v>
      </c>
      <c r="F21" s="115">
        <f>[3]Sprawność!K37</f>
        <v>286</v>
      </c>
      <c r="G21" s="115">
        <f>[3]Sprawność!L37</f>
        <v>139</v>
      </c>
      <c r="H21" s="115">
        <f>[3]Sprawność!M37</f>
        <v>51</v>
      </c>
      <c r="I21" s="115">
        <f>[3]Sprawność!N37</f>
        <v>56</v>
      </c>
      <c r="J21" s="115">
        <f>[3]Sprawność!O37</f>
        <v>24</v>
      </c>
      <c r="K21" s="115">
        <f>[3]Sprawność!P37</f>
        <v>16</v>
      </c>
      <c r="L21" s="112">
        <f>[3]Sprawność!Q37</f>
        <v>331</v>
      </c>
      <c r="M21" s="113">
        <f>[3]Sprawność!R37</f>
        <v>0.35325506937033002</v>
      </c>
      <c r="N21" s="112">
        <f>[3]Sprawność!S37</f>
        <v>471</v>
      </c>
      <c r="O21" s="113">
        <f>[3]Sprawność!T37</f>
        <v>0.50266808964780996</v>
      </c>
      <c r="P21" s="112">
        <f>[3]Sprawność!U37</f>
        <v>651</v>
      </c>
      <c r="Q21" s="113">
        <f>[3]Sprawność!V37</f>
        <v>0.69477054429028995</v>
      </c>
      <c r="R21" s="112">
        <f>[3]Sprawność!W37</f>
        <v>841</v>
      </c>
      <c r="S21" s="113">
        <f>[3]Sprawność!X37</f>
        <v>0.89754535752400999</v>
      </c>
      <c r="T21" s="128">
        <f>[3]Sprawność!Y37</f>
        <v>13.7401280683031</v>
      </c>
    </row>
    <row r="22" spans="1:20" x14ac:dyDescent="0.2">
      <c r="A22" s="131" t="s">
        <v>39</v>
      </c>
      <c r="B22" s="120">
        <f>[3]Sprawność!G38</f>
        <v>23713</v>
      </c>
      <c r="C22" s="120">
        <f>[3]Sprawność!H38</f>
        <v>9316</v>
      </c>
      <c r="D22" s="120">
        <f>[3]Sprawność!I38</f>
        <v>4993</v>
      </c>
      <c r="E22" s="120">
        <f>[3]Sprawność!J38</f>
        <v>4519</v>
      </c>
      <c r="F22" s="120">
        <f>[3]Sprawność!K38</f>
        <v>4885</v>
      </c>
      <c r="G22" s="120">
        <f>[3]Sprawność!L38</f>
        <v>2750</v>
      </c>
      <c r="H22" s="120">
        <f>[3]Sprawność!M38</f>
        <v>1038</v>
      </c>
      <c r="I22" s="120">
        <f>[3]Sprawność!N38</f>
        <v>891</v>
      </c>
      <c r="J22" s="120">
        <f>[3]Sprawność!O38</f>
        <v>177</v>
      </c>
      <c r="K22" s="120">
        <f>[3]Sprawność!P38</f>
        <v>29</v>
      </c>
      <c r="L22" s="120">
        <f>[3]Sprawność!Q38</f>
        <v>9316</v>
      </c>
      <c r="M22" s="121">
        <f>[3]Sprawność!R38</f>
        <v>0.39286467338591002</v>
      </c>
      <c r="N22" s="120">
        <f>[3]Sprawność!S38</f>
        <v>14309</v>
      </c>
      <c r="O22" s="121">
        <f>[3]Sprawność!T38</f>
        <v>0.60342428203939003</v>
      </c>
      <c r="P22" s="120">
        <f>[3]Sprawność!U38</f>
        <v>18828</v>
      </c>
      <c r="Q22" s="121">
        <f>[3]Sprawność!V38</f>
        <v>0.79399485514275003</v>
      </c>
      <c r="R22" s="120">
        <f>[3]Sprawność!W38</f>
        <v>22616</v>
      </c>
      <c r="S22" s="121">
        <f>[3]Sprawność!X38</f>
        <v>0.95373845569940996</v>
      </c>
      <c r="T22" s="122">
        <f>[3]Sprawność!Y38</f>
        <v>9.1558006156960303</v>
      </c>
    </row>
    <row r="23" spans="1:20" x14ac:dyDescent="0.2">
      <c r="A23" s="132" t="s">
        <v>85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3"/>
      <c r="N23" s="112"/>
      <c r="O23" s="113"/>
      <c r="P23" s="112"/>
      <c r="Q23" s="113"/>
      <c r="R23" s="112"/>
      <c r="S23" s="113"/>
      <c r="T23" s="128"/>
    </row>
    <row r="24" spans="1:20" x14ac:dyDescent="0.2">
      <c r="A24" s="132" t="s">
        <v>40</v>
      </c>
      <c r="B24" s="112">
        <f>[3]Sprawność!G40</f>
        <v>10559</v>
      </c>
      <c r="C24" s="112">
        <f>[3]Sprawność!H40</f>
        <v>1058</v>
      </c>
      <c r="D24" s="112">
        <f>[3]Sprawność!I40</f>
        <v>1835</v>
      </c>
      <c r="E24" s="112">
        <f>[3]Sprawność!J40</f>
        <v>3176</v>
      </c>
      <c r="F24" s="112">
        <f>[3]Sprawność!K40</f>
        <v>4490</v>
      </c>
      <c r="G24" s="112">
        <f>[3]Sprawność!L40</f>
        <v>2446</v>
      </c>
      <c r="H24" s="112">
        <f>[3]Sprawność!M40</f>
        <v>997</v>
      </c>
      <c r="I24" s="112">
        <f>[3]Sprawność!N40</f>
        <v>854</v>
      </c>
      <c r="J24" s="112">
        <f>[3]Sprawność!O40</f>
        <v>167</v>
      </c>
      <c r="K24" s="115">
        <f>[3]Sprawność!P40</f>
        <v>26</v>
      </c>
      <c r="L24" s="112">
        <f>[3]Sprawność!Q40</f>
        <v>1058</v>
      </c>
      <c r="M24" s="113">
        <f>[3]Sprawność!R40</f>
        <v>0.10019888246993</v>
      </c>
      <c r="N24" s="112">
        <f>[3]Sprawność!S40</f>
        <v>2893</v>
      </c>
      <c r="O24" s="113">
        <f>[3]Sprawność!T40</f>
        <v>0.27398427881428</v>
      </c>
      <c r="P24" s="112">
        <f>[3]Sprawność!U40</f>
        <v>6069</v>
      </c>
      <c r="Q24" s="113">
        <f>[3]Sprawność!V40</f>
        <v>0.57477033810019995</v>
      </c>
      <c r="R24" s="112">
        <f>[3]Sprawność!W40</f>
        <v>9512</v>
      </c>
      <c r="S24" s="113">
        <f>[3]Sprawność!X40</f>
        <v>0.90084288284875003</v>
      </c>
      <c r="T24" s="128">
        <f>[3]Sprawność!Y40</f>
        <v>15.993986172933001</v>
      </c>
    </row>
    <row r="25" spans="1:20" x14ac:dyDescent="0.2">
      <c r="A25" s="22" t="s">
        <v>41</v>
      </c>
      <c r="B25" s="112">
        <f>[3]Sprawność!G41</f>
        <v>9</v>
      </c>
      <c r="C25" s="112">
        <f>[3]Sprawność!H41</f>
        <v>5</v>
      </c>
      <c r="D25" s="112">
        <f>[3]Sprawność!I41</f>
        <v>2</v>
      </c>
      <c r="E25" s="112">
        <f>[3]Sprawność!J41</f>
        <v>2</v>
      </c>
      <c r="F25" s="112">
        <f>[3]Sprawność!K41</f>
        <v>0</v>
      </c>
      <c r="G25" s="112">
        <f>[3]Sprawność!L41</f>
        <v>0</v>
      </c>
      <c r="H25" s="112">
        <f>[3]Sprawność!M41</f>
        <v>0</v>
      </c>
      <c r="I25" s="112">
        <f>[3]Sprawność!N41</f>
        <v>0</v>
      </c>
      <c r="J25" s="112">
        <f>[3]Sprawność!O41</f>
        <v>0</v>
      </c>
      <c r="K25" s="112">
        <f>[3]Sprawność!P41</f>
        <v>0</v>
      </c>
      <c r="L25" s="112">
        <f>[3]Sprawność!Q41</f>
        <v>5</v>
      </c>
      <c r="M25" s="113">
        <f>[3]Sprawność!R41</f>
        <v>0.55555555555556002</v>
      </c>
      <c r="N25" s="112">
        <f>[3]Sprawność!S41</f>
        <v>7</v>
      </c>
      <c r="O25" s="113">
        <f>[3]Sprawność!T41</f>
        <v>0.77777777777778001</v>
      </c>
      <c r="P25" s="112">
        <f>[3]Sprawność!U41</f>
        <v>9</v>
      </c>
      <c r="Q25" s="113">
        <f>[3]Sprawność!V41</f>
        <v>1</v>
      </c>
      <c r="R25" s="112">
        <f>[3]Sprawność!W41</f>
        <v>9</v>
      </c>
      <c r="S25" s="113">
        <f>[3]Sprawność!X41</f>
        <v>1</v>
      </c>
      <c r="T25" s="128">
        <f>[3]Sprawność!Y41</f>
        <v>3.8333333333333299</v>
      </c>
    </row>
    <row r="26" spans="1:20" x14ac:dyDescent="0.2">
      <c r="A26" s="22" t="s">
        <v>42</v>
      </c>
      <c r="B26" s="112">
        <f>[3]Sprawność!G42</f>
        <v>13145</v>
      </c>
      <c r="C26" s="112">
        <f>[3]Sprawność!H42</f>
        <v>8253</v>
      </c>
      <c r="D26" s="112">
        <f>[3]Sprawność!I42</f>
        <v>3156</v>
      </c>
      <c r="E26" s="112">
        <f>[3]Sprawność!J42</f>
        <v>1341</v>
      </c>
      <c r="F26" s="112">
        <f>[3]Sprawność!K42</f>
        <v>395</v>
      </c>
      <c r="G26" s="112">
        <f>[3]Sprawność!L42</f>
        <v>304</v>
      </c>
      <c r="H26" s="112">
        <f>[3]Sprawność!M42</f>
        <v>41</v>
      </c>
      <c r="I26" s="112">
        <f>[3]Sprawność!N42</f>
        <v>37</v>
      </c>
      <c r="J26" s="112">
        <f>[3]Sprawność!O42</f>
        <v>10</v>
      </c>
      <c r="K26" s="112">
        <f>[3]Sprawność!P42</f>
        <v>3</v>
      </c>
      <c r="L26" s="112">
        <f>[3]Sprawność!Q42</f>
        <v>8253</v>
      </c>
      <c r="M26" s="113">
        <f>[3]Sprawność!R42</f>
        <v>0.62784328642068998</v>
      </c>
      <c r="N26" s="112">
        <f>[3]Sprawność!S42</f>
        <v>11409</v>
      </c>
      <c r="O26" s="113">
        <f>[3]Sprawność!T42</f>
        <v>0.86793457588436995</v>
      </c>
      <c r="P26" s="112">
        <f>[3]Sprawność!U42</f>
        <v>12750</v>
      </c>
      <c r="Q26" s="113">
        <f>[3]Sprawność!V42</f>
        <v>0.96995055154051002</v>
      </c>
      <c r="R26" s="112">
        <f>[3]Sprawność!W42</f>
        <v>13095</v>
      </c>
      <c r="S26" s="113">
        <f>[3]Sprawność!X42</f>
        <v>0.9961962723469</v>
      </c>
      <c r="T26" s="128">
        <f>[3]Sprawność!Y42</f>
        <v>3.6665271966527202</v>
      </c>
    </row>
    <row r="27" spans="1:20" x14ac:dyDescent="0.2">
      <c r="A27" s="130" t="s">
        <v>21</v>
      </c>
      <c r="B27" s="125">
        <f>[3]Sprawność!G43+B34+B45+B56</f>
        <v>6125188</v>
      </c>
      <c r="C27" s="125">
        <f>[3]Sprawność!H43+C34+C45+C56</f>
        <v>2525956</v>
      </c>
      <c r="D27" s="125">
        <f>[3]Sprawność!I43+D34+D45+D56</f>
        <v>2033948</v>
      </c>
      <c r="E27" s="125">
        <f>[3]Sprawność!J43+E34+E45+E56</f>
        <v>1174793</v>
      </c>
      <c r="F27" s="125">
        <f>[3]Sprawność!K43+F34+F45+F56</f>
        <v>390491</v>
      </c>
      <c r="G27" s="125">
        <f>[3]Sprawność!L43+G34+G45+G56</f>
        <v>291881</v>
      </c>
      <c r="H27" s="125">
        <f>[3]Sprawność!M43+H34+H45+H56</f>
        <v>57598</v>
      </c>
      <c r="I27" s="125">
        <f>[3]Sprawność!N43+I34+I45+I56</f>
        <v>27788</v>
      </c>
      <c r="J27" s="125">
        <f>[3]Sprawność!O43+J34+J45+J56</f>
        <v>10812</v>
      </c>
      <c r="K27" s="125">
        <f>[3]Sprawność!P43+K34+K45+K56</f>
        <v>2412</v>
      </c>
      <c r="L27" s="125">
        <f>[3]Sprawność!Q43+L34+L45+L56</f>
        <v>2525956</v>
      </c>
      <c r="M27" s="126">
        <f>L27/B27</f>
        <v>0.41238832179518409</v>
      </c>
      <c r="N27" s="125">
        <f>[3]Sprawność!S43+N34+N45+N56</f>
        <v>4559904</v>
      </c>
      <c r="O27" s="126">
        <f>N27/B27</f>
        <v>0.7444512723527833</v>
      </c>
      <c r="P27" s="125">
        <f>[3]Sprawność!U43+P34+P45+P56</f>
        <v>5734697</v>
      </c>
      <c r="Q27" s="126">
        <f>P27/B27</f>
        <v>0.93624832413307146</v>
      </c>
      <c r="R27" s="125">
        <f>[3]Sprawność!W43+R34+R45+R56</f>
        <v>6084176</v>
      </c>
      <c r="S27" s="126">
        <f>R27/B27</f>
        <v>0.9933043687801909</v>
      </c>
      <c r="T27" s="127">
        <f>((C27*1.5)+(D27*4.5)+(E27*9)+(G27*18)+(H27*30)+(I27*48)+(J27*78)+(K27*96))/B27</f>
        <v>5.3721366593155997</v>
      </c>
    </row>
    <row r="28" spans="1:20" x14ac:dyDescent="0.2">
      <c r="A28" s="131" t="s">
        <v>28</v>
      </c>
      <c r="B28" s="120">
        <f>[3]Sprawność!G44+B34</f>
        <v>4063840</v>
      </c>
      <c r="C28" s="120">
        <f>[3]Sprawność!H44+C34</f>
        <v>1392499</v>
      </c>
      <c r="D28" s="120">
        <f>[3]Sprawność!I44+D34</f>
        <v>1514445</v>
      </c>
      <c r="E28" s="120">
        <f>[3]Sprawność!J44+E34</f>
        <v>904389</v>
      </c>
      <c r="F28" s="120">
        <f>[3]Sprawność!K44+F34</f>
        <v>252507</v>
      </c>
      <c r="G28" s="120">
        <f>[3]Sprawność!L44+G34</f>
        <v>188834</v>
      </c>
      <c r="H28" s="120">
        <f>[3]Sprawność!M44+H34</f>
        <v>34941</v>
      </c>
      <c r="I28" s="120">
        <f>[3]Sprawność!N44+I34</f>
        <v>18283</v>
      </c>
      <c r="J28" s="120">
        <f>[3]Sprawność!O44+J34</f>
        <v>8736</v>
      </c>
      <c r="K28" s="120">
        <f>[3]Sprawność!P44+K34</f>
        <v>1713</v>
      </c>
      <c r="L28" s="120">
        <f>[3]Sprawność!Q44+L34</f>
        <v>1392499</v>
      </c>
      <c r="M28" s="121">
        <f>L28/B28</f>
        <v>0.34265596086460098</v>
      </c>
      <c r="N28" s="120">
        <f>[3]Sprawność!S44+N34</f>
        <v>2906944</v>
      </c>
      <c r="O28" s="121">
        <f>N28/B28</f>
        <v>0.71531950076774675</v>
      </c>
      <c r="P28" s="120">
        <f>[3]Sprawność!U44+P34</f>
        <v>3811333</v>
      </c>
      <c r="Q28" s="121">
        <f>P28/B28</f>
        <v>0.93786492578447966</v>
      </c>
      <c r="R28" s="120">
        <f>[3]Sprawność!W44+R34</f>
        <v>4035108</v>
      </c>
      <c r="S28" s="121">
        <f>R28/B28</f>
        <v>0.99292983975747073</v>
      </c>
      <c r="T28" s="122">
        <f>((C28*1.5)+(D28*4.5)+(E28*9)+(G28*18)+(H28*30)+(I28*48)+(J28*78)+(K28*96))/B28</f>
        <v>5.7123149533446202</v>
      </c>
    </row>
    <row r="29" spans="1:20" x14ac:dyDescent="0.2">
      <c r="A29" s="132" t="s">
        <v>85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112"/>
      <c r="O29" s="113"/>
      <c r="P29" s="112"/>
      <c r="Q29" s="113"/>
      <c r="R29" s="112"/>
      <c r="S29" s="113"/>
      <c r="T29" s="128"/>
    </row>
    <row r="30" spans="1:20" x14ac:dyDescent="0.2">
      <c r="A30" s="22" t="s">
        <v>29</v>
      </c>
      <c r="B30" s="112">
        <f>[3]Sprawność!G46</f>
        <v>556545</v>
      </c>
      <c r="C30" s="112">
        <f>[3]Sprawność!H46</f>
        <v>49848</v>
      </c>
      <c r="D30" s="112">
        <f>[3]Sprawność!I46</f>
        <v>148733</v>
      </c>
      <c r="E30" s="112">
        <f>[3]Sprawność!J46</f>
        <v>220743</v>
      </c>
      <c r="F30" s="112">
        <f>[3]Sprawność!K46</f>
        <v>137221</v>
      </c>
      <c r="G30" s="112">
        <f>[3]Sprawność!L46</f>
        <v>100841</v>
      </c>
      <c r="H30" s="112">
        <f>[3]Sprawność!M46</f>
        <v>22103</v>
      </c>
      <c r="I30" s="112">
        <f>[3]Sprawność!N46</f>
        <v>9658</v>
      </c>
      <c r="J30" s="112">
        <f>[3]Sprawność!O46</f>
        <v>3735</v>
      </c>
      <c r="K30" s="112">
        <f>[3]Sprawność!P46</f>
        <v>884</v>
      </c>
      <c r="L30" s="112">
        <f>[3]Sprawność!Q46</f>
        <v>49848</v>
      </c>
      <c r="M30" s="113">
        <f>[3]Sprawność!R46</f>
        <v>8.9566881384249994E-2</v>
      </c>
      <c r="N30" s="112">
        <f>[3]Sprawność!S46</f>
        <v>198581</v>
      </c>
      <c r="O30" s="113">
        <f>[3]Sprawność!T46</f>
        <v>0.35681032081862002</v>
      </c>
      <c r="P30" s="112">
        <f>[3]Sprawność!U46</f>
        <v>419324</v>
      </c>
      <c r="Q30" s="113">
        <f>[3]Sprawność!V46</f>
        <v>0.75344132100729</v>
      </c>
      <c r="R30" s="112">
        <f>[3]Sprawność!W46</f>
        <v>542268</v>
      </c>
      <c r="S30" s="113">
        <f>[3]Sprawność!X46</f>
        <v>0.97434708783655999</v>
      </c>
      <c r="T30" s="128">
        <f>[3]Sprawność!Y46</f>
        <v>10.868417648168601</v>
      </c>
    </row>
    <row r="31" spans="1:20" x14ac:dyDescent="0.2">
      <c r="A31" s="22" t="s">
        <v>30</v>
      </c>
      <c r="B31" s="112">
        <f>[3]Sprawność!G47</f>
        <v>87</v>
      </c>
      <c r="C31" s="112">
        <f>[3]Sprawność!H47</f>
        <v>5</v>
      </c>
      <c r="D31" s="112">
        <f>[3]Sprawność!I47</f>
        <v>10</v>
      </c>
      <c r="E31" s="112">
        <f>[3]Sprawność!J47</f>
        <v>13</v>
      </c>
      <c r="F31" s="112">
        <f>[3]Sprawność!K47</f>
        <v>59</v>
      </c>
      <c r="G31" s="112">
        <f>[3]Sprawność!L47</f>
        <v>20</v>
      </c>
      <c r="H31" s="112">
        <f>[3]Sprawność!M47</f>
        <v>16</v>
      </c>
      <c r="I31" s="112">
        <f>[3]Sprawność!N47</f>
        <v>18</v>
      </c>
      <c r="J31" s="112">
        <f>[3]Sprawność!O47</f>
        <v>5</v>
      </c>
      <c r="K31" s="112">
        <f>[3]Sprawność!P47</f>
        <v>0</v>
      </c>
      <c r="L31" s="112">
        <f>[3]Sprawność!Q47</f>
        <v>5</v>
      </c>
      <c r="M31" s="113">
        <f>[3]Sprawność!R47</f>
        <v>5.7471264367819998E-2</v>
      </c>
      <c r="N31" s="112">
        <f>[3]Sprawność!S47</f>
        <v>15</v>
      </c>
      <c r="O31" s="113">
        <f>[3]Sprawność!T47</f>
        <v>0.17241379310345001</v>
      </c>
      <c r="P31" s="112">
        <f>[3]Sprawność!U47</f>
        <v>28</v>
      </c>
      <c r="Q31" s="113">
        <f>[3]Sprawność!V47</f>
        <v>0.32183908045977</v>
      </c>
      <c r="R31" s="112">
        <f>[3]Sprawność!W47</f>
        <v>64</v>
      </c>
      <c r="S31" s="113">
        <f>[3]Sprawność!X47</f>
        <v>0.73563218390804996</v>
      </c>
      <c r="T31" s="128">
        <f>[3]Sprawność!Y47</f>
        <v>26.017241379310299</v>
      </c>
    </row>
    <row r="32" spans="1:20" x14ac:dyDescent="0.2">
      <c r="A32" s="22" t="s">
        <v>43</v>
      </c>
      <c r="B32" s="112">
        <f>[3]Sprawność!G48</f>
        <v>241257</v>
      </c>
      <c r="C32" s="112">
        <f>[3]Sprawność!H48</f>
        <v>93530</v>
      </c>
      <c r="D32" s="112">
        <f>[3]Sprawność!I48</f>
        <v>67258</v>
      </c>
      <c r="E32" s="112">
        <f>[3]Sprawność!J48</f>
        <v>40730</v>
      </c>
      <c r="F32" s="112">
        <f>[3]Sprawność!K48</f>
        <v>39739</v>
      </c>
      <c r="G32" s="112">
        <f>[3]Sprawność!L48</f>
        <v>23476</v>
      </c>
      <c r="H32" s="112">
        <f>[3]Sprawność!M48</f>
        <v>8318</v>
      </c>
      <c r="I32" s="112">
        <f>[3]Sprawność!N48</f>
        <v>5673</v>
      </c>
      <c r="J32" s="112">
        <f>[3]Sprawność!O48</f>
        <v>1715</v>
      </c>
      <c r="K32" s="112">
        <f>[3]Sprawność!P48</f>
        <v>557</v>
      </c>
      <c r="L32" s="112">
        <f>[3]Sprawność!Q48</f>
        <v>93530</v>
      </c>
      <c r="M32" s="113">
        <f>[3]Sprawność!R48</f>
        <v>0.38767787048666003</v>
      </c>
      <c r="N32" s="112">
        <f>[3]Sprawność!S48</f>
        <v>160788</v>
      </c>
      <c r="O32" s="113">
        <f>[3]Sprawność!T48</f>
        <v>0.66645941879407</v>
      </c>
      <c r="P32" s="112">
        <f>[3]Sprawność!U48</f>
        <v>201518</v>
      </c>
      <c r="Q32" s="113">
        <f>[3]Sprawność!V48</f>
        <v>0.83528353581449999</v>
      </c>
      <c r="R32" s="112">
        <f>[3]Sprawność!W48</f>
        <v>233312</v>
      </c>
      <c r="S32" s="113">
        <f>[3]Sprawność!X48</f>
        <v>0.96706831304376994</v>
      </c>
      <c r="T32" s="128">
        <f>[3]Sprawność!Y48</f>
        <v>8.0461085066961804</v>
      </c>
    </row>
    <row r="33" spans="1:20" x14ac:dyDescent="0.2">
      <c r="A33" s="132" t="s">
        <v>32</v>
      </c>
      <c r="B33" s="112">
        <f>[3]Sprawność!G49</f>
        <v>1021794</v>
      </c>
      <c r="C33" s="112">
        <f>[3]Sprawność!H49</f>
        <v>556898</v>
      </c>
      <c r="D33" s="112">
        <f>[3]Sprawność!I49</f>
        <v>275110</v>
      </c>
      <c r="E33" s="112">
        <f>[3]Sprawność!J49</f>
        <v>146109</v>
      </c>
      <c r="F33" s="112">
        <f>[3]Sprawność!K49</f>
        <v>43677</v>
      </c>
      <c r="G33" s="112">
        <f>[3]Sprawność!L49</f>
        <v>39029</v>
      </c>
      <c r="H33" s="112">
        <f>[3]Sprawność!M49</f>
        <v>3255</v>
      </c>
      <c r="I33" s="112">
        <f>[3]Sprawność!N49</f>
        <v>805</v>
      </c>
      <c r="J33" s="112">
        <f>[3]Sprawność!O49</f>
        <v>316</v>
      </c>
      <c r="K33" s="115">
        <f>[3]Sprawność!P49</f>
        <v>272</v>
      </c>
      <c r="L33" s="112">
        <f>[3]Sprawność!Q49</f>
        <v>556898</v>
      </c>
      <c r="M33" s="113">
        <f>[3]Sprawność!R49</f>
        <v>0.54501983765808004</v>
      </c>
      <c r="N33" s="112">
        <f>[3]Sprawność!S49</f>
        <v>832008</v>
      </c>
      <c r="O33" s="113">
        <f>[3]Sprawność!T49</f>
        <v>0.81426197452715998</v>
      </c>
      <c r="P33" s="112">
        <f>[3]Sprawność!U49</f>
        <v>978117</v>
      </c>
      <c r="Q33" s="113">
        <f>[3]Sprawność!V49</f>
        <v>0.95725459339162</v>
      </c>
      <c r="R33" s="112">
        <f>[3]Sprawność!W49</f>
        <v>1020401</v>
      </c>
      <c r="S33" s="113">
        <f>[3]Sprawność!X49</f>
        <v>0.99863671150935995</v>
      </c>
      <c r="T33" s="128">
        <f>[3]Sprawność!Y49</f>
        <v>4.1866511253736096</v>
      </c>
    </row>
    <row r="34" spans="1:20" x14ac:dyDescent="0.2">
      <c r="A34" s="22" t="s">
        <v>86</v>
      </c>
      <c r="B34" s="112">
        <f>[3]Sprawność!G88</f>
        <v>2244157</v>
      </c>
      <c r="C34" s="112">
        <f>[3]Sprawność!H88</f>
        <v>692218</v>
      </c>
      <c r="D34" s="112">
        <f>[3]Sprawność!I88</f>
        <v>1023334</v>
      </c>
      <c r="E34" s="112">
        <f>[3]Sprawność!J88</f>
        <v>496794</v>
      </c>
      <c r="F34" s="112">
        <f>[3]Sprawność!K88</f>
        <v>31811</v>
      </c>
      <c r="G34" s="112">
        <f>[3]Sprawność!L88</f>
        <v>25468</v>
      </c>
      <c r="H34" s="112">
        <f>[3]Sprawność!M88</f>
        <v>1249</v>
      </c>
      <c r="I34" s="112">
        <f>[3]Sprawność!N88</f>
        <v>2129</v>
      </c>
      <c r="J34" s="112">
        <f>[3]Sprawność!O88</f>
        <v>2965</v>
      </c>
      <c r="K34" s="112">
        <f>[3]Sprawność!P88</f>
        <v>0</v>
      </c>
      <c r="L34" s="112">
        <f>[3]Sprawność!Q88</f>
        <v>692218</v>
      </c>
      <c r="M34" s="113">
        <f>[3]Sprawność!R88</f>
        <v>0.30845346381736999</v>
      </c>
      <c r="N34" s="112">
        <f>[3]Sprawność!S88</f>
        <v>1715552</v>
      </c>
      <c r="O34" s="113">
        <f>[3]Sprawność!T88</f>
        <v>0.76445275441959004</v>
      </c>
      <c r="P34" s="112">
        <f>[3]Sprawność!U88</f>
        <v>2212346</v>
      </c>
      <c r="Q34" s="113">
        <f>[3]Sprawność!V88</f>
        <v>0.98582496679153997</v>
      </c>
      <c r="R34" s="112">
        <f>[3]Sprawność!W88</f>
        <v>2239063</v>
      </c>
      <c r="S34" s="113">
        <f>[3]Sprawność!X88</f>
        <v>0.99773010533577</v>
      </c>
      <c r="T34" s="128">
        <f>[3]Sprawność!Y88</f>
        <v>4.8765892938863002</v>
      </c>
    </row>
    <row r="35" spans="1:20" x14ac:dyDescent="0.2">
      <c r="A35" s="131" t="s">
        <v>73</v>
      </c>
      <c r="B35" s="120">
        <f>[3]Sprawność!G50</f>
        <v>953208</v>
      </c>
      <c r="C35" s="120">
        <f>[3]Sprawność!H50</f>
        <v>689479</v>
      </c>
      <c r="D35" s="120">
        <f>[3]Sprawność!I50</f>
        <v>166218</v>
      </c>
      <c r="E35" s="120">
        <f>[3]Sprawność!J50</f>
        <v>64715</v>
      </c>
      <c r="F35" s="120">
        <f>[3]Sprawność!K50</f>
        <v>32796</v>
      </c>
      <c r="G35" s="120">
        <f>[3]Sprawność!L50</f>
        <v>24113</v>
      </c>
      <c r="H35" s="120">
        <f>[3]Sprawność!M50</f>
        <v>4671</v>
      </c>
      <c r="I35" s="120">
        <f>[3]Sprawność!N50</f>
        <v>2646</v>
      </c>
      <c r="J35" s="120">
        <f>[3]Sprawność!O50</f>
        <v>864</v>
      </c>
      <c r="K35" s="120">
        <f>[3]Sprawność!P50</f>
        <v>502</v>
      </c>
      <c r="L35" s="120">
        <f>[3]Sprawność!Q50</f>
        <v>689479</v>
      </c>
      <c r="M35" s="121">
        <f>[3]Sprawność!R50</f>
        <v>0.72332481473089005</v>
      </c>
      <c r="N35" s="120">
        <f>[3]Sprawność!S50</f>
        <v>855697</v>
      </c>
      <c r="O35" s="121">
        <f>[3]Sprawność!T50</f>
        <v>0.89770228533540997</v>
      </c>
      <c r="P35" s="120">
        <f>[3]Sprawność!U50</f>
        <v>920412</v>
      </c>
      <c r="Q35" s="121">
        <f>[3]Sprawność!V50</f>
        <v>0.96559407810258002</v>
      </c>
      <c r="R35" s="120">
        <f>[3]Sprawność!W50</f>
        <v>949196</v>
      </c>
      <c r="S35" s="121">
        <f>[3]Sprawność!X50</f>
        <v>0.99579105504779997</v>
      </c>
      <c r="T35" s="122">
        <f>[3]Sprawność!Y50</f>
        <v>3.3375616864315001</v>
      </c>
    </row>
    <row r="36" spans="1:20" x14ac:dyDescent="0.2">
      <c r="A36" s="132" t="s">
        <v>85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3"/>
      <c r="N36" s="112"/>
      <c r="O36" s="113"/>
      <c r="P36" s="112"/>
      <c r="Q36" s="113"/>
      <c r="R36" s="112"/>
      <c r="S36" s="113"/>
      <c r="T36" s="128"/>
    </row>
    <row r="37" spans="1:20" x14ac:dyDescent="0.2">
      <c r="A37" s="132" t="s">
        <v>35</v>
      </c>
      <c r="B37" s="112">
        <f>[3]Sprawność!G52</f>
        <v>301098</v>
      </c>
      <c r="C37" s="112">
        <f>[3]Sprawność!H52</f>
        <v>167674</v>
      </c>
      <c r="D37" s="112">
        <f>[3]Sprawność!I52</f>
        <v>75196</v>
      </c>
      <c r="E37" s="112">
        <f>[3]Sprawność!J52</f>
        <v>35751</v>
      </c>
      <c r="F37" s="112">
        <f>[3]Sprawność!K52</f>
        <v>22477</v>
      </c>
      <c r="G37" s="112">
        <f>[3]Sprawność!L52</f>
        <v>14321</v>
      </c>
      <c r="H37" s="112">
        <f>[3]Sprawność!M52</f>
        <v>4227</v>
      </c>
      <c r="I37" s="112">
        <f>[3]Sprawność!N52</f>
        <v>2585</v>
      </c>
      <c r="J37" s="112">
        <f>[3]Sprawność!O52</f>
        <v>845</v>
      </c>
      <c r="K37" s="115">
        <f>[3]Sprawność!P52</f>
        <v>499</v>
      </c>
      <c r="L37" s="112">
        <f>[3]Sprawność!Q52</f>
        <v>167674</v>
      </c>
      <c r="M37" s="113">
        <f>[3]Sprawność!R52</f>
        <v>0.55687517021036004</v>
      </c>
      <c r="N37" s="112">
        <f>[3]Sprawność!S52</f>
        <v>242870</v>
      </c>
      <c r="O37" s="113">
        <f>[3]Sprawność!T52</f>
        <v>0.80661445775130003</v>
      </c>
      <c r="P37" s="112">
        <f>[3]Sprawność!U52</f>
        <v>278621</v>
      </c>
      <c r="Q37" s="113">
        <f>[3]Sprawność!V52</f>
        <v>0.92534988608360003</v>
      </c>
      <c r="R37" s="112">
        <f>[3]Sprawność!W52</f>
        <v>297169</v>
      </c>
      <c r="S37" s="113">
        <f>[3]Sprawność!X52</f>
        <v>0.98695109233539002</v>
      </c>
      <c r="T37" s="128">
        <f>[3]Sprawność!Y52</f>
        <v>5.09513181754778</v>
      </c>
    </row>
    <row r="38" spans="1:20" x14ac:dyDescent="0.2">
      <c r="A38" s="22" t="s">
        <v>46</v>
      </c>
      <c r="B38" s="112">
        <f>[3]Sprawność!G53</f>
        <v>178565</v>
      </c>
      <c r="C38" s="112">
        <f>[3]Sprawność!H53</f>
        <v>155103</v>
      </c>
      <c r="D38" s="112">
        <f>[3]Sprawność!I53</f>
        <v>19228</v>
      </c>
      <c r="E38" s="112">
        <f>[3]Sprawność!J53</f>
        <v>3768</v>
      </c>
      <c r="F38" s="112">
        <f>[3]Sprawność!K53</f>
        <v>466</v>
      </c>
      <c r="G38" s="112">
        <f>[3]Sprawność!L53</f>
        <v>395</v>
      </c>
      <c r="H38" s="112">
        <f>[3]Sprawność!M53</f>
        <v>38</v>
      </c>
      <c r="I38" s="112">
        <f>[3]Sprawność!N53</f>
        <v>20</v>
      </c>
      <c r="J38" s="112">
        <f>[3]Sprawność!O53</f>
        <v>11</v>
      </c>
      <c r="K38" s="112">
        <f>[3]Sprawność!P53</f>
        <v>2</v>
      </c>
      <c r="L38" s="112">
        <f>[3]Sprawność!Q53</f>
        <v>155103</v>
      </c>
      <c r="M38" s="113">
        <f>[3]Sprawność!R53</f>
        <v>0.86860806989051997</v>
      </c>
      <c r="N38" s="112">
        <f>[3]Sprawność!S53</f>
        <v>174331</v>
      </c>
      <c r="O38" s="113">
        <f>[3]Sprawność!T53</f>
        <v>0.97628874639486996</v>
      </c>
      <c r="P38" s="112">
        <f>[3]Sprawność!U53</f>
        <v>178099</v>
      </c>
      <c r="Q38" s="113">
        <f>[3]Sprawność!V53</f>
        <v>0.99739030605101997</v>
      </c>
      <c r="R38" s="112">
        <f>[3]Sprawność!W53</f>
        <v>178532</v>
      </c>
      <c r="S38" s="113">
        <f>[3]Sprawność!X53</f>
        <v>0.99981519334696001</v>
      </c>
      <c r="T38" s="128">
        <f>[3]Sprawność!Y53</f>
        <v>2.0348472545011602</v>
      </c>
    </row>
    <row r="39" spans="1:20" x14ac:dyDescent="0.2">
      <c r="A39" s="22" t="s">
        <v>47</v>
      </c>
      <c r="B39" s="112">
        <f>[3]Sprawność!G54</f>
        <v>473545</v>
      </c>
      <c r="C39" s="112">
        <f>[3]Sprawność!H54</f>
        <v>366702</v>
      </c>
      <c r="D39" s="112">
        <f>[3]Sprawność!I54</f>
        <v>71794</v>
      </c>
      <c r="E39" s="112">
        <f>[3]Sprawność!J54</f>
        <v>25196</v>
      </c>
      <c r="F39" s="112">
        <f>[3]Sprawność!K54</f>
        <v>9853</v>
      </c>
      <c r="G39" s="112">
        <f>[3]Sprawność!L54</f>
        <v>9397</v>
      </c>
      <c r="H39" s="112">
        <f>[3]Sprawność!M54</f>
        <v>406</v>
      </c>
      <c r="I39" s="112">
        <f>[3]Sprawność!N54</f>
        <v>41</v>
      </c>
      <c r="J39" s="112">
        <f>[3]Sprawność!O54</f>
        <v>8</v>
      </c>
      <c r="K39" s="115">
        <f>[3]Sprawność!P54</f>
        <v>1</v>
      </c>
      <c r="L39" s="112">
        <f>[3]Sprawność!Q54</f>
        <v>366702</v>
      </c>
      <c r="M39" s="113">
        <f>[3]Sprawność!R54</f>
        <v>0.77437624724154996</v>
      </c>
      <c r="N39" s="112">
        <f>[3]Sprawność!S54</f>
        <v>438496</v>
      </c>
      <c r="O39" s="113">
        <f>[3]Sprawność!T54</f>
        <v>0.92598591474938996</v>
      </c>
      <c r="P39" s="112">
        <f>[3]Sprawność!U54</f>
        <v>463692</v>
      </c>
      <c r="Q39" s="113">
        <f>[3]Sprawność!V54</f>
        <v>0.97919310730764997</v>
      </c>
      <c r="R39" s="112">
        <f>[3]Sprawność!W54</f>
        <v>473495</v>
      </c>
      <c r="S39" s="113">
        <f>[3]Sprawność!X54</f>
        <v>0.99989441341371998</v>
      </c>
      <c r="T39" s="128">
        <f>[3]Sprawność!Y54</f>
        <v>2.7112608094267698</v>
      </c>
    </row>
    <row r="40" spans="1:20" x14ac:dyDescent="0.2">
      <c r="A40" s="131" t="s">
        <v>72</v>
      </c>
      <c r="B40" s="120">
        <f>[3]Sprawność!G55+B45</f>
        <v>67605</v>
      </c>
      <c r="C40" s="120">
        <f>[3]Sprawność!H55+C45</f>
        <v>19484</v>
      </c>
      <c r="D40" s="120">
        <f>[3]Sprawność!I55+D45</f>
        <v>16121</v>
      </c>
      <c r="E40" s="120">
        <f>[3]Sprawność!J55+E45</f>
        <v>16234</v>
      </c>
      <c r="F40" s="120">
        <f>[3]Sprawność!K55+F45</f>
        <v>15766</v>
      </c>
      <c r="G40" s="120">
        <f>[3]Sprawność!L55+G45</f>
        <v>10900</v>
      </c>
      <c r="H40" s="120">
        <f>[3]Sprawność!M55+H45</f>
        <v>3280</v>
      </c>
      <c r="I40" s="120">
        <f>[3]Sprawność!N55+I45</f>
        <v>1297</v>
      </c>
      <c r="J40" s="120">
        <f>[3]Sprawność!O55+J45</f>
        <v>218</v>
      </c>
      <c r="K40" s="120">
        <f>[3]Sprawność!P55+K45</f>
        <v>71</v>
      </c>
      <c r="L40" s="120">
        <f>[3]Sprawność!Q55+L45</f>
        <v>19484</v>
      </c>
      <c r="M40" s="121">
        <f>L40/B40</f>
        <v>0.28820353524147624</v>
      </c>
      <c r="N40" s="120">
        <f>[3]Sprawność!S55+N45</f>
        <v>35605</v>
      </c>
      <c r="O40" s="121">
        <f>N40/B40</f>
        <v>0.52666222912506466</v>
      </c>
      <c r="P40" s="120">
        <f>[3]Sprawność!U55+P45</f>
        <v>51839</v>
      </c>
      <c r="Q40" s="121">
        <f>P40/B40</f>
        <v>0.76679239701205537</v>
      </c>
      <c r="R40" s="120">
        <f>[3]Sprawność!W55+R45</f>
        <v>66019</v>
      </c>
      <c r="S40" s="121">
        <f>R40/B40</f>
        <v>0.976540196731011</v>
      </c>
      <c r="T40" s="122">
        <f>((C40*1.5)+(D40*4.5)+(E40*9)+(G40*18)+(H40*30)+(I40*48)+(J40*78)+(K40*96))/B40</f>
        <v>9.2974262258708684</v>
      </c>
    </row>
    <row r="41" spans="1:20" x14ac:dyDescent="0.2">
      <c r="A41" s="132" t="s">
        <v>85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3"/>
      <c r="N41" s="112"/>
      <c r="O41" s="113"/>
      <c r="P41" s="112"/>
      <c r="Q41" s="113"/>
      <c r="R41" s="112"/>
      <c r="S41" s="113"/>
      <c r="T41" s="128"/>
    </row>
    <row r="42" spans="1:20" x14ac:dyDescent="0.2">
      <c r="A42" s="22" t="s">
        <v>37</v>
      </c>
      <c r="B42" s="112">
        <f>[3]Sprawność!G57</f>
        <v>26679</v>
      </c>
      <c r="C42" s="112">
        <f>[3]Sprawność!H57</f>
        <v>4015</v>
      </c>
      <c r="D42" s="112">
        <f>[3]Sprawność!I57</f>
        <v>6053</v>
      </c>
      <c r="E42" s="112">
        <f>[3]Sprawność!J57</f>
        <v>8577</v>
      </c>
      <c r="F42" s="112">
        <f>[3]Sprawność!K57</f>
        <v>8034</v>
      </c>
      <c r="G42" s="112">
        <f>[3]Sprawność!L57</f>
        <v>5962</v>
      </c>
      <c r="H42" s="112">
        <f>[3]Sprawność!M57</f>
        <v>1577</v>
      </c>
      <c r="I42" s="112">
        <f>[3]Sprawność!N57</f>
        <v>466</v>
      </c>
      <c r="J42" s="112">
        <f>[3]Sprawność!O57</f>
        <v>26</v>
      </c>
      <c r="K42" s="112">
        <f>[3]Sprawność!P57</f>
        <v>3</v>
      </c>
      <c r="L42" s="112">
        <f>[3]Sprawność!Q57</f>
        <v>4015</v>
      </c>
      <c r="M42" s="113">
        <f>[3]Sprawność!R57</f>
        <v>0.15049289703512</v>
      </c>
      <c r="N42" s="112">
        <f>[3]Sprawność!S57</f>
        <v>10068</v>
      </c>
      <c r="O42" s="113">
        <f>[3]Sprawność!T57</f>
        <v>0.37737546384796999</v>
      </c>
      <c r="P42" s="112">
        <f>[3]Sprawność!U57</f>
        <v>18645</v>
      </c>
      <c r="Q42" s="113">
        <f>[3]Sprawność!V57</f>
        <v>0.69886427527269002</v>
      </c>
      <c r="R42" s="112">
        <f>[3]Sprawność!W57</f>
        <v>26184</v>
      </c>
      <c r="S42" s="113">
        <f>[3]Sprawność!X57</f>
        <v>0.98144608118745003</v>
      </c>
      <c r="T42" s="128">
        <f>[3]Sprawność!Y57</f>
        <v>10.8611267288879</v>
      </c>
    </row>
    <row r="43" spans="1:20" x14ac:dyDescent="0.2">
      <c r="A43" s="22" t="s">
        <v>38</v>
      </c>
      <c r="B43" s="112">
        <f>[3]Sprawność!G58</f>
        <v>32977</v>
      </c>
      <c r="C43" s="112">
        <f>[3]Sprawność!H58</f>
        <v>9787</v>
      </c>
      <c r="D43" s="112">
        <f>[3]Sprawność!I58</f>
        <v>8632</v>
      </c>
      <c r="E43" s="112">
        <f>[3]Sprawność!J58</f>
        <v>6979</v>
      </c>
      <c r="F43" s="112">
        <f>[3]Sprawność!K58</f>
        <v>7579</v>
      </c>
      <c r="G43" s="112">
        <f>[3]Sprawność!L58</f>
        <v>4838</v>
      </c>
      <c r="H43" s="112">
        <f>[3]Sprawność!M58</f>
        <v>1665</v>
      </c>
      <c r="I43" s="112">
        <f>[3]Sprawność!N58</f>
        <v>820</v>
      </c>
      <c r="J43" s="112">
        <f>[3]Sprawność!O58</f>
        <v>188</v>
      </c>
      <c r="K43" s="115">
        <f>[3]Sprawność!P58</f>
        <v>68</v>
      </c>
      <c r="L43" s="112">
        <f>[3]Sprawność!Q58</f>
        <v>9787</v>
      </c>
      <c r="M43" s="113">
        <f>[3]Sprawność!R58</f>
        <v>0.29678260605876999</v>
      </c>
      <c r="N43" s="112">
        <f>[3]Sprawność!S58</f>
        <v>18419</v>
      </c>
      <c r="O43" s="113">
        <f>[3]Sprawność!T58</f>
        <v>0.55854080116445004</v>
      </c>
      <c r="P43" s="112">
        <f>[3]Sprawność!U58</f>
        <v>25398</v>
      </c>
      <c r="Q43" s="113">
        <f>[3]Sprawność!V58</f>
        <v>0.77017315098401995</v>
      </c>
      <c r="R43" s="112">
        <f>[3]Sprawność!W58</f>
        <v>31901</v>
      </c>
      <c r="S43" s="113">
        <f>[3]Sprawność!X58</f>
        <v>0.96737119810776995</v>
      </c>
      <c r="T43" s="128">
        <f>[3]Sprawność!Y58</f>
        <v>9.5194074658095005</v>
      </c>
    </row>
    <row r="44" spans="1:20" x14ac:dyDescent="0.2">
      <c r="A44" s="22" t="s">
        <v>74</v>
      </c>
      <c r="B44" s="112">
        <f>[3]Sprawność!G59</f>
        <v>6680</v>
      </c>
      <c r="C44" s="112">
        <f>[3]Sprawność!H59</f>
        <v>5564</v>
      </c>
      <c r="D44" s="112">
        <f>[3]Sprawność!I59</f>
        <v>756</v>
      </c>
      <c r="E44" s="112">
        <f>[3]Sprawność!J59</f>
        <v>231</v>
      </c>
      <c r="F44" s="112">
        <f>[3]Sprawność!K59</f>
        <v>129</v>
      </c>
      <c r="G44" s="112">
        <f>[3]Sprawność!L59</f>
        <v>77</v>
      </c>
      <c r="H44" s="112">
        <f>[3]Sprawność!M59</f>
        <v>37</v>
      </c>
      <c r="I44" s="112">
        <f>[3]Sprawność!N59</f>
        <v>11</v>
      </c>
      <c r="J44" s="112">
        <f>[3]Sprawność!O59</f>
        <v>4</v>
      </c>
      <c r="K44" s="112">
        <f>[3]Sprawność!P59</f>
        <v>0</v>
      </c>
      <c r="L44" s="112">
        <f>[3]Sprawność!Q59</f>
        <v>5564</v>
      </c>
      <c r="M44" s="113">
        <f>[3]Sprawność!R59</f>
        <v>0.83293413173652997</v>
      </c>
      <c r="N44" s="112">
        <f>[3]Sprawność!S59</f>
        <v>6320</v>
      </c>
      <c r="O44" s="113">
        <f>[3]Sprawność!T59</f>
        <v>0.94610778443113996</v>
      </c>
      <c r="P44" s="112">
        <f>[3]Sprawność!U59</f>
        <v>6551</v>
      </c>
      <c r="Q44" s="113">
        <f>[3]Sprawność!V59</f>
        <v>0.98068862275448998</v>
      </c>
      <c r="R44" s="112">
        <f>[3]Sprawność!W59</f>
        <v>6665</v>
      </c>
      <c r="S44" s="113">
        <f>[3]Sprawność!X59</f>
        <v>0.99775449101795999</v>
      </c>
      <c r="T44" s="128">
        <f>[3]Sprawność!Y59</f>
        <v>2.5693113772455098</v>
      </c>
    </row>
    <row r="45" spans="1:20" x14ac:dyDescent="0.2">
      <c r="A45" s="22" t="s">
        <v>86</v>
      </c>
      <c r="B45" s="112">
        <f>[3]Sprawność!G89</f>
        <v>1269</v>
      </c>
      <c r="C45" s="112">
        <f>[3]Sprawność!H89</f>
        <v>118</v>
      </c>
      <c r="D45" s="112">
        <f>[3]Sprawność!I89</f>
        <v>680</v>
      </c>
      <c r="E45" s="115">
        <f>[3]Sprawność!J89</f>
        <v>447</v>
      </c>
      <c r="F45" s="115">
        <f>[3]Sprawność!K89</f>
        <v>24</v>
      </c>
      <c r="G45" s="115">
        <f>[3]Sprawność!L89</f>
        <v>23</v>
      </c>
      <c r="H45" s="115">
        <f>[3]Sprawność!M89</f>
        <v>1</v>
      </c>
      <c r="I45" s="115">
        <f>[3]Sprawność!N89</f>
        <v>0</v>
      </c>
      <c r="J45" s="115">
        <f>[3]Sprawność!O89</f>
        <v>0</v>
      </c>
      <c r="K45" s="115">
        <f>[3]Sprawność!P89</f>
        <v>0</v>
      </c>
      <c r="L45" s="112">
        <f>[3]Sprawność!Q89</f>
        <v>118</v>
      </c>
      <c r="M45" s="113">
        <f>[3]Sprawność!R89</f>
        <v>9.2986603624899994E-2</v>
      </c>
      <c r="N45" s="112">
        <f>[3]Sprawność!S89</f>
        <v>798</v>
      </c>
      <c r="O45" s="113">
        <f>[3]Sprawność!T89</f>
        <v>0.62884160756500995</v>
      </c>
      <c r="P45" s="112">
        <f>[3]Sprawność!U89</f>
        <v>1245</v>
      </c>
      <c r="Q45" s="113">
        <f>[3]Sprawność!V89</f>
        <v>0.98108747044917</v>
      </c>
      <c r="R45" s="112">
        <f>[3]Sprawność!W89</f>
        <v>1269</v>
      </c>
      <c r="S45" s="113">
        <f>[3]Sprawność!X89</f>
        <v>1</v>
      </c>
      <c r="T45" s="128">
        <f>[3]Sprawność!Y89</f>
        <v>6.0709219858156001</v>
      </c>
    </row>
    <row r="46" spans="1:20" x14ac:dyDescent="0.2">
      <c r="A46" s="131" t="s">
        <v>44</v>
      </c>
      <c r="B46" s="120">
        <f>[3]Sprawność!G60</f>
        <v>458558</v>
      </c>
      <c r="C46" s="120">
        <f>[3]Sprawność!H60</f>
        <v>244198</v>
      </c>
      <c r="D46" s="120">
        <f>[3]Sprawność!I60</f>
        <v>130168</v>
      </c>
      <c r="E46" s="120">
        <f>[3]Sprawność!J60</f>
        <v>56256</v>
      </c>
      <c r="F46" s="120">
        <f>[3]Sprawność!K60</f>
        <v>27936</v>
      </c>
      <c r="G46" s="120">
        <f>[3]Sprawność!L60</f>
        <v>22470</v>
      </c>
      <c r="H46" s="120">
        <f>[3]Sprawność!M60</f>
        <v>3983</v>
      </c>
      <c r="I46" s="120">
        <f>[3]Sprawność!N60</f>
        <v>1293</v>
      </c>
      <c r="J46" s="120">
        <f>[3]Sprawność!O60</f>
        <v>167</v>
      </c>
      <c r="K46" s="120">
        <f>[3]Sprawność!P60</f>
        <v>23</v>
      </c>
      <c r="L46" s="120">
        <f>[3]Sprawność!Q60</f>
        <v>244198</v>
      </c>
      <c r="M46" s="121">
        <f>[3]Sprawność!R60</f>
        <v>0.53253459758635002</v>
      </c>
      <c r="N46" s="120">
        <f>[3]Sprawność!S60</f>
        <v>374366</v>
      </c>
      <c r="O46" s="121">
        <f>[3]Sprawność!T60</f>
        <v>0.81639836182118997</v>
      </c>
      <c r="P46" s="120">
        <f>[3]Sprawność!U60</f>
        <v>430622</v>
      </c>
      <c r="Q46" s="121">
        <f>[3]Sprawność!V60</f>
        <v>0.93907858984032999</v>
      </c>
      <c r="R46" s="120">
        <f>[3]Sprawność!W60</f>
        <v>457075</v>
      </c>
      <c r="S46" s="121">
        <f>[3]Sprawność!X60</f>
        <v>0.99676594890940995</v>
      </c>
      <c r="T46" s="122">
        <f>[3]Sprawność!Y60</f>
        <v>4.4914819935537098</v>
      </c>
    </row>
    <row r="47" spans="1:20" x14ac:dyDescent="0.2">
      <c r="A47" s="132" t="s">
        <v>85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3"/>
      <c r="N47" s="112"/>
      <c r="O47" s="113"/>
      <c r="P47" s="112"/>
      <c r="Q47" s="113"/>
      <c r="R47" s="112"/>
      <c r="S47" s="113"/>
      <c r="T47" s="128"/>
    </row>
    <row r="48" spans="1:20" x14ac:dyDescent="0.2">
      <c r="A48" s="22" t="s">
        <v>49</v>
      </c>
      <c r="B48" s="112">
        <f>[3]Sprawność!G62</f>
        <v>111395</v>
      </c>
      <c r="C48" s="115">
        <f>[3]Sprawność!H62</f>
        <v>43629</v>
      </c>
      <c r="D48" s="112">
        <f>[3]Sprawność!I62</f>
        <v>37540</v>
      </c>
      <c r="E48" s="115">
        <f>[3]Sprawność!J62</f>
        <v>19422</v>
      </c>
      <c r="F48" s="112">
        <f>[3]Sprawność!K62</f>
        <v>10804</v>
      </c>
      <c r="G48" s="112">
        <f>[3]Sprawność!L62</f>
        <v>8576</v>
      </c>
      <c r="H48" s="115">
        <f>[3]Sprawność!M62</f>
        <v>1586</v>
      </c>
      <c r="I48" s="115">
        <f>[3]Sprawność!N62</f>
        <v>560</v>
      </c>
      <c r="J48" s="115">
        <f>[3]Sprawność!O62</f>
        <v>71</v>
      </c>
      <c r="K48" s="115">
        <f>[3]Sprawność!P62</f>
        <v>11</v>
      </c>
      <c r="L48" s="115">
        <f>[3]Sprawność!Q62</f>
        <v>43629</v>
      </c>
      <c r="M48" s="116">
        <f>[3]Sprawność!R62</f>
        <v>0.39166030791327999</v>
      </c>
      <c r="N48" s="112">
        <f>[3]Sprawność!S62</f>
        <v>81169</v>
      </c>
      <c r="O48" s="113">
        <f>[3]Sprawność!T62</f>
        <v>0.72865927555096999</v>
      </c>
      <c r="P48" s="112">
        <f>[3]Sprawność!U62</f>
        <v>100591</v>
      </c>
      <c r="Q48" s="113">
        <f>[3]Sprawność!V62</f>
        <v>0.90301180483863996</v>
      </c>
      <c r="R48" s="112">
        <f>[3]Sprawność!W62</f>
        <v>110753</v>
      </c>
      <c r="S48" s="113">
        <f>[3]Sprawność!X62</f>
        <v>0.99423672516719996</v>
      </c>
      <c r="T48" s="128">
        <f>[3]Sprawność!Y62</f>
        <v>5.7865568472552598</v>
      </c>
    </row>
    <row r="49" spans="1:20" x14ac:dyDescent="0.2">
      <c r="A49" s="22" t="s">
        <v>50</v>
      </c>
      <c r="B49" s="112">
        <f>[3]Sprawność!G63</f>
        <v>135438</v>
      </c>
      <c r="C49" s="112">
        <f>[3]Sprawność!H63</f>
        <v>86372</v>
      </c>
      <c r="D49" s="112">
        <f>[3]Sprawność!I63</f>
        <v>31990</v>
      </c>
      <c r="E49" s="112">
        <f>[3]Sprawność!J63</f>
        <v>12695</v>
      </c>
      <c r="F49" s="112">
        <f>[3]Sprawność!K63</f>
        <v>4381</v>
      </c>
      <c r="G49" s="112">
        <f>[3]Sprawność!L63</f>
        <v>3707</v>
      </c>
      <c r="H49" s="112">
        <f>[3]Sprawność!M63</f>
        <v>540</v>
      </c>
      <c r="I49" s="112">
        <f>[3]Sprawność!N63</f>
        <v>125</v>
      </c>
      <c r="J49" s="112">
        <f>[3]Sprawność!O63</f>
        <v>5</v>
      </c>
      <c r="K49" s="115">
        <f>[3]Sprawność!P63</f>
        <v>4</v>
      </c>
      <c r="L49" s="112">
        <f>[3]Sprawność!Q63</f>
        <v>86372</v>
      </c>
      <c r="M49" s="113">
        <f>[3]Sprawność!R63</f>
        <v>0.63772353401556003</v>
      </c>
      <c r="N49" s="112">
        <f>[3]Sprawność!S63</f>
        <v>118362</v>
      </c>
      <c r="O49" s="113">
        <f>[3]Sprawność!T63</f>
        <v>0.87392017011473999</v>
      </c>
      <c r="P49" s="112">
        <f>[3]Sprawność!U63</f>
        <v>131057</v>
      </c>
      <c r="Q49" s="113">
        <f>[3]Sprawność!V63</f>
        <v>0.96765309588151005</v>
      </c>
      <c r="R49" s="112">
        <f>[3]Sprawność!W63</f>
        <v>135304</v>
      </c>
      <c r="S49" s="113">
        <f>[3]Sprawność!X63</f>
        <v>0.99901061740427</v>
      </c>
      <c r="T49" s="128">
        <f>[3]Sprawność!Y63</f>
        <v>3.5253621583307502</v>
      </c>
    </row>
    <row r="50" spans="1:20" x14ac:dyDescent="0.2">
      <c r="A50" s="22" t="s">
        <v>51</v>
      </c>
      <c r="B50" s="112">
        <f>[3]Sprawność!G64</f>
        <v>211725</v>
      </c>
      <c r="C50" s="115">
        <f>[3]Sprawność!H64</f>
        <v>114197</v>
      </c>
      <c r="D50" s="115">
        <f>[3]Sprawność!I64</f>
        <v>60638</v>
      </c>
      <c r="E50" s="115">
        <f>[3]Sprawność!J64</f>
        <v>24139</v>
      </c>
      <c r="F50" s="112">
        <f>[3]Sprawność!K64</f>
        <v>12751</v>
      </c>
      <c r="G50" s="115">
        <f>[3]Sprawność!L64</f>
        <v>10187</v>
      </c>
      <c r="H50" s="115">
        <f>[3]Sprawność!M64</f>
        <v>1857</v>
      </c>
      <c r="I50" s="115">
        <f>[3]Sprawność!N64</f>
        <v>608</v>
      </c>
      <c r="J50" s="115">
        <f>[3]Sprawność!O64</f>
        <v>91</v>
      </c>
      <c r="K50" s="112">
        <f>[3]Sprawność!P64</f>
        <v>8</v>
      </c>
      <c r="L50" s="115">
        <f>[3]Sprawność!Q64</f>
        <v>114197</v>
      </c>
      <c r="M50" s="116">
        <f>[3]Sprawność!R64</f>
        <v>0.53936474200023998</v>
      </c>
      <c r="N50" s="115">
        <f>[3]Sprawność!S64</f>
        <v>174835</v>
      </c>
      <c r="O50" s="116">
        <f>[3]Sprawność!T64</f>
        <v>0.82576455307592</v>
      </c>
      <c r="P50" s="115">
        <f>[3]Sprawność!U64</f>
        <v>198974</v>
      </c>
      <c r="Q50" s="116">
        <f>[3]Sprawność!V64</f>
        <v>0.93977565237926997</v>
      </c>
      <c r="R50" s="115">
        <f>[3]Sprawność!W64</f>
        <v>211018</v>
      </c>
      <c r="S50" s="116">
        <f>[3]Sprawność!X64</f>
        <v>0.99666076278190996</v>
      </c>
      <c r="T50" s="128">
        <f>[3]Sprawność!Y64</f>
        <v>4.4281190223166798</v>
      </c>
    </row>
    <row r="51" spans="1:20" x14ac:dyDescent="0.2">
      <c r="A51" s="131" t="s">
        <v>39</v>
      </c>
      <c r="B51" s="120">
        <f>[3]Sprawność!G65+B56</f>
        <v>564740</v>
      </c>
      <c r="C51" s="120">
        <f>[3]Sprawność!H65+C56</f>
        <v>174165</v>
      </c>
      <c r="D51" s="120">
        <f>[3]Sprawność!I65+D56</f>
        <v>201587</v>
      </c>
      <c r="E51" s="120">
        <f>[3]Sprawność!J65+E56</f>
        <v>130273</v>
      </c>
      <c r="F51" s="120">
        <f>[3]Sprawność!K65+F56</f>
        <v>58715</v>
      </c>
      <c r="G51" s="120">
        <f>[3]Sprawność!L65+G56</f>
        <v>43807</v>
      </c>
      <c r="H51" s="120">
        <f>[3]Sprawność!M65+H56</f>
        <v>10065</v>
      </c>
      <c r="I51" s="120">
        <f>[3]Sprawność!N65+I56</f>
        <v>4037</v>
      </c>
      <c r="J51" s="120">
        <f>[3]Sprawność!O65+J56</f>
        <v>737</v>
      </c>
      <c r="K51" s="120">
        <f>[3]Sprawność!P65+K56</f>
        <v>69</v>
      </c>
      <c r="L51" s="120">
        <f>[3]Sprawność!Q65+L56</f>
        <v>174165</v>
      </c>
      <c r="M51" s="121">
        <f>L51/B51</f>
        <v>0.3083985550872968</v>
      </c>
      <c r="N51" s="120">
        <f>[3]Sprawność!S65+N56</f>
        <v>375752</v>
      </c>
      <c r="O51" s="121">
        <f>N51/B51</f>
        <v>0.66535396819775472</v>
      </c>
      <c r="P51" s="120">
        <f>[3]Sprawność!U65+P56</f>
        <v>506025</v>
      </c>
      <c r="Q51" s="121">
        <f>P51/B51</f>
        <v>0.89603180224528101</v>
      </c>
      <c r="R51" s="120">
        <f>[3]Sprawność!W65+R56</f>
        <v>559897</v>
      </c>
      <c r="S51" s="121">
        <f>R51/B51</f>
        <v>0.99142437227750824</v>
      </c>
      <c r="T51" s="122">
        <f>((C51*1.5)+(D51*4.5)+(E51*9)+(G51*18)+(H51*30)+(I51*48)+(J51*78)+(K51*96))/B51</f>
        <v>6.5325778234231686</v>
      </c>
    </row>
    <row r="52" spans="1:20" x14ac:dyDescent="0.2">
      <c r="A52" s="22" t="s">
        <v>85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4"/>
      <c r="N52" s="115"/>
      <c r="O52" s="114"/>
      <c r="P52" s="115"/>
      <c r="Q52" s="114"/>
      <c r="R52" s="115"/>
      <c r="S52" s="114"/>
      <c r="T52" s="129"/>
    </row>
    <row r="53" spans="1:20" x14ac:dyDescent="0.2">
      <c r="A53" s="22" t="s">
        <v>40</v>
      </c>
      <c r="B53" s="112">
        <f>[3]Sprawność!G67</f>
        <v>104376</v>
      </c>
      <c r="C53" s="112">
        <f>[3]Sprawność!H67</f>
        <v>4958</v>
      </c>
      <c r="D53" s="112">
        <f>[3]Sprawność!I67</f>
        <v>14729</v>
      </c>
      <c r="E53" s="112">
        <f>[3]Sprawność!J67</f>
        <v>36546</v>
      </c>
      <c r="F53" s="115">
        <f>[3]Sprawność!K67</f>
        <v>48143</v>
      </c>
      <c r="G53" s="115">
        <f>[3]Sprawność!L67</f>
        <v>34955</v>
      </c>
      <c r="H53" s="115">
        <f>[3]Sprawność!M67</f>
        <v>9219</v>
      </c>
      <c r="I53" s="115">
        <f>[3]Sprawność!N67</f>
        <v>3499</v>
      </c>
      <c r="J53" s="115">
        <f>[3]Sprawność!O67</f>
        <v>410</v>
      </c>
      <c r="K53" s="115">
        <f>[3]Sprawność!P67</f>
        <v>60</v>
      </c>
      <c r="L53" s="112">
        <f>[3]Sprawność!Q67</f>
        <v>4958</v>
      </c>
      <c r="M53" s="113">
        <f>[3]Sprawność!R67</f>
        <v>4.7501341304510003E-2</v>
      </c>
      <c r="N53" s="112">
        <f>[3]Sprawność!S67</f>
        <v>19687</v>
      </c>
      <c r="O53" s="113">
        <f>[3]Sprawność!T67</f>
        <v>0.18861615697094999</v>
      </c>
      <c r="P53" s="112">
        <f>[3]Sprawność!U67</f>
        <v>56233</v>
      </c>
      <c r="Q53" s="113">
        <f>[3]Sprawność!V67</f>
        <v>0.53875411972100995</v>
      </c>
      <c r="R53" s="112">
        <f>[3]Sprawność!W67</f>
        <v>100407</v>
      </c>
      <c r="S53" s="113">
        <f>[3]Sprawność!X67</f>
        <v>0.96197401701540997</v>
      </c>
      <c r="T53" s="128">
        <f>[3]Sprawność!Y67</f>
        <v>14.506050241434799</v>
      </c>
    </row>
    <row r="54" spans="1:20" x14ac:dyDescent="0.2">
      <c r="A54" s="22" t="s">
        <v>41</v>
      </c>
      <c r="B54" s="112">
        <f>[3]Sprawność!G68</f>
        <v>219</v>
      </c>
      <c r="C54" s="115">
        <f>[3]Sprawność!H68</f>
        <v>43</v>
      </c>
      <c r="D54" s="112">
        <f>[3]Sprawność!I68</f>
        <v>38</v>
      </c>
      <c r="E54" s="115">
        <f>[3]Sprawność!J68</f>
        <v>48</v>
      </c>
      <c r="F54" s="115">
        <f>[3]Sprawność!K68</f>
        <v>90</v>
      </c>
      <c r="G54" s="115">
        <f>[3]Sprawność!L68</f>
        <v>55</v>
      </c>
      <c r="H54" s="115">
        <f>[3]Sprawność!M68</f>
        <v>21</v>
      </c>
      <c r="I54" s="115">
        <f>[3]Sprawność!N68</f>
        <v>13</v>
      </c>
      <c r="J54" s="115">
        <f>[3]Sprawność!O68</f>
        <v>1</v>
      </c>
      <c r="K54" s="115">
        <f>[3]Sprawność!P68</f>
        <v>0</v>
      </c>
      <c r="L54" s="115">
        <f>[3]Sprawność!Q68</f>
        <v>43</v>
      </c>
      <c r="M54" s="116">
        <f>[3]Sprawność!R68</f>
        <v>0.19634703196347</v>
      </c>
      <c r="N54" s="112">
        <f>[3]Sprawność!S68</f>
        <v>81</v>
      </c>
      <c r="O54" s="113">
        <f>[3]Sprawność!T68</f>
        <v>0.36986301369863001</v>
      </c>
      <c r="P54" s="112">
        <f>[3]Sprawność!U68</f>
        <v>129</v>
      </c>
      <c r="Q54" s="113">
        <f>[3]Sprawność!V68</f>
        <v>0.58904109589040998</v>
      </c>
      <c r="R54" s="112">
        <f>[3]Sprawność!W68</f>
        <v>205</v>
      </c>
      <c r="S54" s="113">
        <f>[3]Sprawność!X68</f>
        <v>0.93607305936073004</v>
      </c>
      <c r="T54" s="128">
        <f>[3]Sprawność!Y68</f>
        <v>13.6506849315069</v>
      </c>
    </row>
    <row r="55" spans="1:20" x14ac:dyDescent="0.2">
      <c r="A55" s="22" t="s">
        <v>42</v>
      </c>
      <c r="B55" s="112">
        <f>[3]Sprawność!G69</f>
        <v>187826</v>
      </c>
      <c r="C55" s="112">
        <f>[3]Sprawność!H69</f>
        <v>95061</v>
      </c>
      <c r="D55" s="112">
        <f>[3]Sprawność!I69</f>
        <v>59704</v>
      </c>
      <c r="E55" s="115">
        <f>[3]Sprawność!J69</f>
        <v>27183</v>
      </c>
      <c r="F55" s="115">
        <f>[3]Sprawność!K69</f>
        <v>5878</v>
      </c>
      <c r="G55" s="115">
        <f>[3]Sprawność!L69</f>
        <v>4933</v>
      </c>
      <c r="H55" s="115">
        <f>[3]Sprawność!M69</f>
        <v>590</v>
      </c>
      <c r="I55" s="115">
        <f>[3]Sprawność!N69</f>
        <v>292</v>
      </c>
      <c r="J55" s="115">
        <f>[3]Sprawność!O69</f>
        <v>54</v>
      </c>
      <c r="K55" s="115">
        <f>[3]Sprawność!P69</f>
        <v>9</v>
      </c>
      <c r="L55" s="112">
        <f>[3]Sprawność!Q69</f>
        <v>95061</v>
      </c>
      <c r="M55" s="113">
        <f>[3]Sprawność!R69</f>
        <v>0.50611203986668996</v>
      </c>
      <c r="N55" s="112">
        <f>[3]Sprawność!S69</f>
        <v>154765</v>
      </c>
      <c r="O55" s="113">
        <f>[3]Sprawność!T69</f>
        <v>0.82398070554661995</v>
      </c>
      <c r="P55" s="112">
        <f>[3]Sprawność!U69</f>
        <v>181948</v>
      </c>
      <c r="Q55" s="113">
        <f>[3]Sprawność!V69</f>
        <v>0.96870507810420003</v>
      </c>
      <c r="R55" s="112">
        <f>[3]Sprawność!W69</f>
        <v>187471</v>
      </c>
      <c r="S55" s="113">
        <f>[3]Sprawność!X69</f>
        <v>0.99810995282867998</v>
      </c>
      <c r="T55" s="128">
        <f>[3]Sprawność!Y69</f>
        <v>4.1607258845953199</v>
      </c>
    </row>
    <row r="56" spans="1:20" x14ac:dyDescent="0.2">
      <c r="A56" s="22" t="s">
        <v>86</v>
      </c>
      <c r="B56" s="112">
        <f>[3]Sprawność!G90</f>
        <v>272319</v>
      </c>
      <c r="C56" s="112">
        <f>[3]Sprawność!H90</f>
        <v>74103</v>
      </c>
      <c r="D56" s="112">
        <f>[3]Sprawność!I90</f>
        <v>127116</v>
      </c>
      <c r="E56" s="115">
        <f>[3]Sprawność!J90</f>
        <v>66496</v>
      </c>
      <c r="F56" s="115">
        <f>[3]Sprawność!K90</f>
        <v>4604</v>
      </c>
      <c r="G56" s="115">
        <f>[3]Sprawność!L90</f>
        <v>3864</v>
      </c>
      <c r="H56" s="115">
        <f>[3]Sprawność!M90</f>
        <v>235</v>
      </c>
      <c r="I56" s="115">
        <f>[3]Sprawność!N90</f>
        <v>233</v>
      </c>
      <c r="J56" s="115">
        <f>[3]Sprawność!O90</f>
        <v>272</v>
      </c>
      <c r="K56" s="115">
        <f>[3]Sprawność!P90</f>
        <v>0</v>
      </c>
      <c r="L56" s="112">
        <f>[3]Sprawność!Q90</f>
        <v>74103</v>
      </c>
      <c r="M56" s="113">
        <f>[3]Sprawność!R90</f>
        <v>0.27211836118670002</v>
      </c>
      <c r="N56" s="112">
        <f>[3]Sprawność!S90</f>
        <v>201219</v>
      </c>
      <c r="O56" s="113">
        <f>[3]Sprawność!T90</f>
        <v>0.73890914699304999</v>
      </c>
      <c r="P56" s="112">
        <f>[3]Sprawność!U90</f>
        <v>267715</v>
      </c>
      <c r="Q56" s="113">
        <f>[3]Sprawność!V90</f>
        <v>0.98309335742272996</v>
      </c>
      <c r="R56" s="112">
        <f>[3]Sprawność!W90</f>
        <v>271814</v>
      </c>
      <c r="S56" s="113">
        <f>[3]Sprawność!X90</f>
        <v>0.99814555723250997</v>
      </c>
      <c r="T56" s="128">
        <f>[3]Sprawność!Y90</f>
        <v>5.1066671807696098</v>
      </c>
    </row>
    <row r="57" spans="1:20" x14ac:dyDescent="0.2">
      <c r="A57" s="131" t="s">
        <v>75</v>
      </c>
      <c r="B57" s="120">
        <f>[3]Sprawność!G70</f>
        <v>17237</v>
      </c>
      <c r="C57" s="120">
        <f>[3]Sprawność!H70</f>
        <v>6131</v>
      </c>
      <c r="D57" s="120">
        <f>[3]Sprawność!I70</f>
        <v>5409</v>
      </c>
      <c r="E57" s="120">
        <f>[3]Sprawność!J70</f>
        <v>2926</v>
      </c>
      <c r="F57" s="120">
        <f>[3]Sprawność!K70</f>
        <v>2771</v>
      </c>
      <c r="G57" s="120">
        <f>[3]Sprawność!L70</f>
        <v>1757</v>
      </c>
      <c r="H57" s="120">
        <f>[3]Sprawność!M70</f>
        <v>658</v>
      </c>
      <c r="I57" s="120">
        <f>[3]Sprawność!N70</f>
        <v>232</v>
      </c>
      <c r="J57" s="120">
        <f>[3]Sprawność!O70</f>
        <v>90</v>
      </c>
      <c r="K57" s="120">
        <f>[3]Sprawność!P70</f>
        <v>34</v>
      </c>
      <c r="L57" s="120">
        <f>[3]Sprawność!Q70</f>
        <v>6131</v>
      </c>
      <c r="M57" s="121">
        <f>[3]Sprawność!R70</f>
        <v>0.35568834483959</v>
      </c>
      <c r="N57" s="120">
        <f>[3]Sprawność!S70</f>
        <v>11540</v>
      </c>
      <c r="O57" s="121">
        <f>[3]Sprawność!T70</f>
        <v>0.66949005047281995</v>
      </c>
      <c r="P57" s="120">
        <f>[3]Sprawność!U70</f>
        <v>14466</v>
      </c>
      <c r="Q57" s="121">
        <f>[3]Sprawność!V70</f>
        <v>0.83924116725648001</v>
      </c>
      <c r="R57" s="120">
        <f>[3]Sprawność!W70</f>
        <v>16881</v>
      </c>
      <c r="S57" s="121">
        <f>[3]Sprawność!X70</f>
        <v>0.97934675407553995</v>
      </c>
      <c r="T57" s="122">
        <f>[3]Sprawność!Y70</f>
        <v>7.6960607994430603</v>
      </c>
    </row>
    <row r="58" spans="1:20" x14ac:dyDescent="0.2">
      <c r="A58" s="132" t="s">
        <v>85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3"/>
      <c r="N58" s="112"/>
      <c r="O58" s="113"/>
      <c r="P58" s="112"/>
      <c r="Q58" s="113"/>
      <c r="R58" s="112"/>
      <c r="S58" s="113"/>
      <c r="T58" s="128"/>
    </row>
    <row r="59" spans="1:20" x14ac:dyDescent="0.2">
      <c r="A59" s="132" t="s">
        <v>76</v>
      </c>
      <c r="B59" s="112">
        <f>[3]Sprawność!G72</f>
        <v>11837</v>
      </c>
      <c r="C59" s="112">
        <f>[3]Sprawność!H72</f>
        <v>5248</v>
      </c>
      <c r="D59" s="112">
        <f>[3]Sprawność!I72</f>
        <v>4569</v>
      </c>
      <c r="E59" s="112">
        <f>[3]Sprawność!J72</f>
        <v>1642</v>
      </c>
      <c r="F59" s="112">
        <f>[3]Sprawność!K72</f>
        <v>378</v>
      </c>
      <c r="G59" s="112">
        <f>[3]Sprawność!L72</f>
        <v>352</v>
      </c>
      <c r="H59" s="112">
        <f>[3]Sprawność!M72</f>
        <v>21</v>
      </c>
      <c r="I59" s="112">
        <f>[3]Sprawność!N72</f>
        <v>5</v>
      </c>
      <c r="J59" s="112">
        <f>[3]Sprawność!O72</f>
        <v>0</v>
      </c>
      <c r="K59" s="112">
        <f>[3]Sprawność!P72</f>
        <v>0</v>
      </c>
      <c r="L59" s="112">
        <f>[3]Sprawność!Q72</f>
        <v>5248</v>
      </c>
      <c r="M59" s="113">
        <f>[3]Sprawność!R72</f>
        <v>0.44335557996114</v>
      </c>
      <c r="N59" s="112">
        <f>[3]Sprawność!S72</f>
        <v>9817</v>
      </c>
      <c r="O59" s="113">
        <f>[3]Sprawność!T72</f>
        <v>0.82934865253019996</v>
      </c>
      <c r="P59" s="112">
        <f>[3]Sprawność!U72</f>
        <v>11459</v>
      </c>
      <c r="Q59" s="113">
        <f>[3]Sprawność!V72</f>
        <v>0.96806623299823003</v>
      </c>
      <c r="R59" s="112">
        <f>[3]Sprawność!W72</f>
        <v>11832</v>
      </c>
      <c r="S59" s="113">
        <f>[3]Sprawność!X72</f>
        <v>0.99957759567458004</v>
      </c>
      <c r="T59" s="128">
        <f>[3]Sprawność!Y72</f>
        <v>4.2592295345104301</v>
      </c>
    </row>
    <row r="60" spans="1:20" x14ac:dyDescent="0.2">
      <c r="A60" s="132" t="s">
        <v>77</v>
      </c>
      <c r="B60" s="112">
        <f>[3]Sprawność!G73</f>
        <v>2616</v>
      </c>
      <c r="C60" s="112">
        <f>[3]Sprawność!H73</f>
        <v>92</v>
      </c>
      <c r="D60" s="112">
        <f>[3]Sprawność!I73</f>
        <v>80</v>
      </c>
      <c r="E60" s="112">
        <f>[3]Sprawność!J73</f>
        <v>450</v>
      </c>
      <c r="F60" s="112">
        <f>[3]Sprawność!K73</f>
        <v>1994</v>
      </c>
      <c r="G60" s="112">
        <f>[3]Sprawność!L73</f>
        <v>1105</v>
      </c>
      <c r="H60" s="112">
        <f>[3]Sprawność!M73</f>
        <v>574</v>
      </c>
      <c r="I60" s="112">
        <f>[3]Sprawność!N73</f>
        <v>203</v>
      </c>
      <c r="J60" s="112">
        <f>[3]Sprawność!O73</f>
        <v>85</v>
      </c>
      <c r="K60" s="115">
        <f>[3]Sprawność!P73</f>
        <v>27</v>
      </c>
      <c r="L60" s="112">
        <f>[3]Sprawność!Q73</f>
        <v>92</v>
      </c>
      <c r="M60" s="113">
        <f>[3]Sprawność!R73</f>
        <v>3.516819571865E-2</v>
      </c>
      <c r="N60" s="112">
        <f>[3]Sprawność!S73</f>
        <v>172</v>
      </c>
      <c r="O60" s="113">
        <f>[3]Sprawność!T73</f>
        <v>6.5749235474010001E-2</v>
      </c>
      <c r="P60" s="112">
        <f>[3]Sprawność!U73</f>
        <v>622</v>
      </c>
      <c r="Q60" s="113">
        <f>[3]Sprawność!V73</f>
        <v>0.23776758409786</v>
      </c>
      <c r="R60" s="112">
        <f>[3]Sprawność!W73</f>
        <v>2301</v>
      </c>
      <c r="S60" s="113">
        <f>[3]Sprawność!X73</f>
        <v>0.87958715596329995</v>
      </c>
      <c r="T60" s="128">
        <f>[3]Sprawność!Y73</f>
        <v>23.174311926605501</v>
      </c>
    </row>
    <row r="61" spans="1:20" x14ac:dyDescent="0.2">
      <c r="A61" s="132" t="s">
        <v>55</v>
      </c>
      <c r="B61" s="112">
        <f>[3]Sprawność!G74</f>
        <v>1565</v>
      </c>
      <c r="C61" s="112">
        <f>[3]Sprawność!H74</f>
        <v>219</v>
      </c>
      <c r="D61" s="112">
        <f>[3]Sprawność!I74</f>
        <v>502</v>
      </c>
      <c r="E61" s="112">
        <f>[3]Sprawność!J74</f>
        <v>524</v>
      </c>
      <c r="F61" s="112">
        <f>[3]Sprawność!K74</f>
        <v>320</v>
      </c>
      <c r="G61" s="112">
        <f>[3]Sprawność!L74</f>
        <v>227</v>
      </c>
      <c r="H61" s="112">
        <f>[3]Sprawność!M74</f>
        <v>63</v>
      </c>
      <c r="I61" s="112">
        <f>[3]Sprawność!N74</f>
        <v>24</v>
      </c>
      <c r="J61" s="112">
        <f>[3]Sprawność!O74</f>
        <v>5</v>
      </c>
      <c r="K61" s="112">
        <f>[3]Sprawność!P74</f>
        <v>1</v>
      </c>
      <c r="L61" s="112">
        <f>[3]Sprawność!Q74</f>
        <v>219</v>
      </c>
      <c r="M61" s="113">
        <f>[3]Sprawność!R74</f>
        <v>0.13993610223642</v>
      </c>
      <c r="N61" s="112">
        <f>[3]Sprawność!S74</f>
        <v>721</v>
      </c>
      <c r="O61" s="113">
        <f>[3]Sprawność!T74</f>
        <v>0.46070287539936</v>
      </c>
      <c r="P61" s="112">
        <f>[3]Sprawność!U74</f>
        <v>1245</v>
      </c>
      <c r="Q61" s="113">
        <f>[3]Sprawność!V74</f>
        <v>0.79552715654952</v>
      </c>
      <c r="R61" s="112">
        <f>[3]Sprawność!W74</f>
        <v>1535</v>
      </c>
      <c r="S61" s="113">
        <f>[3]Sprawność!X74</f>
        <v>0.98083067092651999</v>
      </c>
      <c r="T61" s="128">
        <f>[3]Sprawność!Y74</f>
        <v>9.5319488817891393</v>
      </c>
    </row>
    <row r="62" spans="1:20" x14ac:dyDescent="0.2">
      <c r="A62" s="132" t="s">
        <v>78</v>
      </c>
      <c r="B62" s="112">
        <f>[3]Sprawność!G75</f>
        <v>6</v>
      </c>
      <c r="C62" s="112">
        <f>[3]Sprawność!H75</f>
        <v>0</v>
      </c>
      <c r="D62" s="112">
        <f>[3]Sprawność!I75</f>
        <v>0</v>
      </c>
      <c r="E62" s="112">
        <f>[3]Sprawność!J75</f>
        <v>0</v>
      </c>
      <c r="F62" s="112">
        <f>[3]Sprawność!K75</f>
        <v>6</v>
      </c>
      <c r="G62" s="112">
        <f>[3]Sprawność!L75</f>
        <v>0</v>
      </c>
      <c r="H62" s="112">
        <f>[3]Sprawność!M75</f>
        <v>0</v>
      </c>
      <c r="I62" s="112">
        <f>[3]Sprawność!N75</f>
        <v>0</v>
      </c>
      <c r="J62" s="115">
        <f>[3]Sprawność!O75</f>
        <v>0</v>
      </c>
      <c r="K62" s="112">
        <f>[3]Sprawność!P75</f>
        <v>6</v>
      </c>
      <c r="L62" s="112">
        <f>[3]Sprawność!Q75</f>
        <v>0</v>
      </c>
      <c r="M62" s="113">
        <f>[3]Sprawność!R75</f>
        <v>0</v>
      </c>
      <c r="N62" s="112">
        <f>[3]Sprawność!S75</f>
        <v>0</v>
      </c>
      <c r="O62" s="113">
        <f>[3]Sprawność!T75</f>
        <v>0</v>
      </c>
      <c r="P62" s="112">
        <f>[3]Sprawność!U75</f>
        <v>0</v>
      </c>
      <c r="Q62" s="113">
        <f>[3]Sprawność!V75</f>
        <v>0</v>
      </c>
      <c r="R62" s="112">
        <f>[3]Sprawność!W75</f>
        <v>0</v>
      </c>
      <c r="S62" s="113">
        <f>[3]Sprawność!X75</f>
        <v>0</v>
      </c>
      <c r="T62" s="128">
        <f>[3]Sprawność!Y75</f>
        <v>96</v>
      </c>
    </row>
    <row r="63" spans="1:20" x14ac:dyDescent="0.2">
      <c r="A63" s="132" t="s">
        <v>79</v>
      </c>
      <c r="B63" s="112">
        <f>[3]Sprawność!G76</f>
        <v>537</v>
      </c>
      <c r="C63" s="112">
        <f>[3]Sprawność!H76</f>
        <v>377</v>
      </c>
      <c r="D63" s="112">
        <f>[3]Sprawność!I76</f>
        <v>104</v>
      </c>
      <c r="E63" s="112">
        <f>[3]Sprawność!J76</f>
        <v>48</v>
      </c>
      <c r="F63" s="112">
        <f>[3]Sprawność!K76</f>
        <v>8</v>
      </c>
      <c r="G63" s="112">
        <f>[3]Sprawność!L76</f>
        <v>8</v>
      </c>
      <c r="H63" s="112">
        <f>[3]Sprawność!M76</f>
        <v>0</v>
      </c>
      <c r="I63" s="112">
        <f>[3]Sprawność!N76</f>
        <v>0</v>
      </c>
      <c r="J63" s="112">
        <f>[3]Sprawność!O76</f>
        <v>0</v>
      </c>
      <c r="K63" s="112">
        <f>[3]Sprawność!P76</f>
        <v>0</v>
      </c>
      <c r="L63" s="112">
        <f>[3]Sprawność!Q76</f>
        <v>377</v>
      </c>
      <c r="M63" s="113">
        <f>[3]Sprawność!R76</f>
        <v>0.70204841713221999</v>
      </c>
      <c r="N63" s="112">
        <f>[3]Sprawność!S76</f>
        <v>481</v>
      </c>
      <c r="O63" s="113">
        <f>[3]Sprawność!T76</f>
        <v>0.89571694599628005</v>
      </c>
      <c r="P63" s="112">
        <f>[3]Sprawność!U76</f>
        <v>529</v>
      </c>
      <c r="Q63" s="113">
        <f>[3]Sprawność!V76</f>
        <v>0.98510242085661004</v>
      </c>
      <c r="R63" s="112">
        <f>[3]Sprawność!W76</f>
        <v>537</v>
      </c>
      <c r="S63" s="113">
        <f>[3]Sprawność!X76</f>
        <v>1</v>
      </c>
      <c r="T63" s="128">
        <f>[3]Sprawność!Y76</f>
        <v>2.9972067039106101</v>
      </c>
    </row>
    <row r="64" spans="1:20" x14ac:dyDescent="0.2">
      <c r="A64" s="132" t="s">
        <v>80</v>
      </c>
      <c r="B64" s="112">
        <f>[3]Sprawność!G77</f>
        <v>21</v>
      </c>
      <c r="C64" s="112">
        <f>[3]Sprawność!H77</f>
        <v>11</v>
      </c>
      <c r="D64" s="112">
        <f>[3]Sprawność!I77</f>
        <v>6</v>
      </c>
      <c r="E64" s="112">
        <f>[3]Sprawność!J77</f>
        <v>4</v>
      </c>
      <c r="F64" s="112">
        <f>[3]Sprawność!K77</f>
        <v>0</v>
      </c>
      <c r="G64" s="112">
        <f>[3]Sprawność!L77</f>
        <v>0</v>
      </c>
      <c r="H64" s="112">
        <f>[3]Sprawność!M77</f>
        <v>0</v>
      </c>
      <c r="I64" s="112">
        <f>[3]Sprawność!N77</f>
        <v>0</v>
      </c>
      <c r="J64" s="112">
        <f>[3]Sprawność!O77</f>
        <v>0</v>
      </c>
      <c r="K64" s="112">
        <f>[3]Sprawność!P77</f>
        <v>0</v>
      </c>
      <c r="L64" s="112">
        <f>[3]Sprawność!Q77</f>
        <v>11</v>
      </c>
      <c r="M64" s="113">
        <f>[3]Sprawność!R77</f>
        <v>0.52380952380951995</v>
      </c>
      <c r="N64" s="112">
        <f>[3]Sprawność!S77</f>
        <v>17</v>
      </c>
      <c r="O64" s="113">
        <f>[3]Sprawność!T77</f>
        <v>0.80952380952380998</v>
      </c>
      <c r="P64" s="112">
        <f>[3]Sprawność!U77</f>
        <v>21</v>
      </c>
      <c r="Q64" s="113">
        <f>[3]Sprawność!V77</f>
        <v>1</v>
      </c>
      <c r="R64" s="112">
        <f>[3]Sprawność!W77</f>
        <v>21</v>
      </c>
      <c r="S64" s="113">
        <f>[3]Sprawność!X77</f>
        <v>1</v>
      </c>
      <c r="T64" s="128">
        <f>[3]Sprawność!Y77</f>
        <v>3.78571428571429</v>
      </c>
    </row>
    <row r="65" spans="1:20" x14ac:dyDescent="0.2">
      <c r="A65" s="132" t="s">
        <v>81</v>
      </c>
      <c r="B65" s="112">
        <f>[3]Sprawność!G78</f>
        <v>92</v>
      </c>
      <c r="C65" s="112">
        <f>[3]Sprawność!H78</f>
        <v>9</v>
      </c>
      <c r="D65" s="112">
        <f>[3]Sprawność!I78</f>
        <v>24</v>
      </c>
      <c r="E65" s="112">
        <f>[3]Sprawność!J78</f>
        <v>53</v>
      </c>
      <c r="F65" s="112">
        <f>[3]Sprawność!K78</f>
        <v>6</v>
      </c>
      <c r="G65" s="112">
        <f>[3]Sprawność!L78</f>
        <v>6</v>
      </c>
      <c r="H65" s="112">
        <f>[3]Sprawność!M78</f>
        <v>0</v>
      </c>
      <c r="I65" s="112">
        <f>[3]Sprawność!N78</f>
        <v>0</v>
      </c>
      <c r="J65" s="112">
        <f>[3]Sprawność!O78</f>
        <v>0</v>
      </c>
      <c r="K65" s="112">
        <f>[3]Sprawność!P78</f>
        <v>0</v>
      </c>
      <c r="L65" s="112">
        <f>[3]Sprawność!Q78</f>
        <v>9</v>
      </c>
      <c r="M65" s="113">
        <f>[3]Sprawność!R78</f>
        <v>9.7826086956519995E-2</v>
      </c>
      <c r="N65" s="112">
        <f>[3]Sprawność!S78</f>
        <v>33</v>
      </c>
      <c r="O65" s="113">
        <f>[3]Sprawność!T78</f>
        <v>0.35869565217390997</v>
      </c>
      <c r="P65" s="112">
        <f>[3]Sprawność!U78</f>
        <v>86</v>
      </c>
      <c r="Q65" s="113">
        <f>[3]Sprawność!V78</f>
        <v>0.93478260869565</v>
      </c>
      <c r="R65" s="112">
        <f>[3]Sprawność!W78</f>
        <v>92</v>
      </c>
      <c r="S65" s="113">
        <f>[3]Sprawność!X78</f>
        <v>1</v>
      </c>
      <c r="T65" s="128">
        <f>[3]Sprawność!Y78</f>
        <v>7.6793478260869596</v>
      </c>
    </row>
    <row r="66" spans="1:20" x14ac:dyDescent="0.2">
      <c r="A66" s="132" t="s">
        <v>82</v>
      </c>
      <c r="B66" s="112">
        <f>[3]Sprawność!G79</f>
        <v>15</v>
      </c>
      <c r="C66" s="112">
        <f>[3]Sprawność!H79</f>
        <v>5</v>
      </c>
      <c r="D66" s="112">
        <f>[3]Sprawność!I79</f>
        <v>2</v>
      </c>
      <c r="E66" s="112">
        <f>[3]Sprawność!J79</f>
        <v>6</v>
      </c>
      <c r="F66" s="112">
        <f>[3]Sprawność!K79</f>
        <v>2</v>
      </c>
      <c r="G66" s="112">
        <f>[3]Sprawność!L79</f>
        <v>2</v>
      </c>
      <c r="H66" s="112">
        <f>[3]Sprawność!M79</f>
        <v>0</v>
      </c>
      <c r="I66" s="112">
        <f>[3]Sprawność!N79</f>
        <v>0</v>
      </c>
      <c r="J66" s="112">
        <f>[3]Sprawność!O79</f>
        <v>0</v>
      </c>
      <c r="K66" s="112">
        <f>[3]Sprawność!P79</f>
        <v>0</v>
      </c>
      <c r="L66" s="112">
        <f>[3]Sprawność!Q79</f>
        <v>5</v>
      </c>
      <c r="M66" s="113">
        <f>[3]Sprawność!R79</f>
        <v>0.33333333333332998</v>
      </c>
      <c r="N66" s="112">
        <f>[3]Sprawność!S79</f>
        <v>7</v>
      </c>
      <c r="O66" s="113">
        <f>[3]Sprawność!T79</f>
        <v>0.46666666666667</v>
      </c>
      <c r="P66" s="112">
        <f>[3]Sprawność!U79</f>
        <v>13</v>
      </c>
      <c r="Q66" s="113">
        <f>[3]Sprawność!V79</f>
        <v>0.86666666666667003</v>
      </c>
      <c r="R66" s="112">
        <f>[3]Sprawność!W79</f>
        <v>15</v>
      </c>
      <c r="S66" s="113">
        <f>[3]Sprawność!X79</f>
        <v>1</v>
      </c>
      <c r="T66" s="128">
        <f>[3]Sprawność!Y79</f>
        <v>7.1</v>
      </c>
    </row>
    <row r="67" spans="1:20" x14ac:dyDescent="0.2">
      <c r="A67" s="132" t="s">
        <v>83</v>
      </c>
      <c r="B67" s="112">
        <f>[3]Sprawność!G80</f>
        <v>30</v>
      </c>
      <c r="C67" s="112">
        <f>[3]Sprawność!H80</f>
        <v>5</v>
      </c>
      <c r="D67" s="112">
        <f>[3]Sprawność!I80</f>
        <v>6</v>
      </c>
      <c r="E67" s="112">
        <f>[3]Sprawność!J80</f>
        <v>13</v>
      </c>
      <c r="F67" s="112">
        <f>[3]Sprawność!K80</f>
        <v>6</v>
      </c>
      <c r="G67" s="112">
        <f>[3]Sprawność!L80</f>
        <v>6</v>
      </c>
      <c r="H67" s="112">
        <f>[3]Sprawność!M80</f>
        <v>0</v>
      </c>
      <c r="I67" s="112">
        <f>[3]Sprawność!N80</f>
        <v>0</v>
      </c>
      <c r="J67" s="112">
        <f>[3]Sprawność!O80</f>
        <v>0</v>
      </c>
      <c r="K67" s="112">
        <f>[3]Sprawność!P80</f>
        <v>0</v>
      </c>
      <c r="L67" s="112">
        <f>[3]Sprawność!Q80</f>
        <v>5</v>
      </c>
      <c r="M67" s="113">
        <f>[3]Sprawność!R80</f>
        <v>0.16666666666666999</v>
      </c>
      <c r="N67" s="112">
        <f>[3]Sprawność!S80</f>
        <v>11</v>
      </c>
      <c r="O67" s="113">
        <f>[3]Sprawność!T80</f>
        <v>0.36666666666667003</v>
      </c>
      <c r="P67" s="112">
        <f>[3]Sprawność!U80</f>
        <v>24</v>
      </c>
      <c r="Q67" s="113">
        <f>[3]Sprawność!V80</f>
        <v>0.8</v>
      </c>
      <c r="R67" s="112">
        <f>[3]Sprawność!W80</f>
        <v>30</v>
      </c>
      <c r="S67" s="113">
        <f>[3]Sprawność!X80</f>
        <v>1</v>
      </c>
      <c r="T67" s="128">
        <f>[3]Sprawność!Y80</f>
        <v>8.65</v>
      </c>
    </row>
    <row r="68" spans="1:20" x14ac:dyDescent="0.2">
      <c r="A68" s="132" t="s">
        <v>87</v>
      </c>
      <c r="B68" s="112">
        <f>[3]Sprawność!G81</f>
        <v>28</v>
      </c>
      <c r="C68" s="112">
        <f>[3]Sprawność!H81</f>
        <v>14</v>
      </c>
      <c r="D68" s="112">
        <f>[3]Sprawność!I81</f>
        <v>14</v>
      </c>
      <c r="E68" s="112">
        <f>[3]Sprawność!J81</f>
        <v>0</v>
      </c>
      <c r="F68" s="112">
        <f>[3]Sprawność!K81</f>
        <v>0</v>
      </c>
      <c r="G68" s="112">
        <f>[3]Sprawność!L81</f>
        <v>0</v>
      </c>
      <c r="H68" s="112">
        <f>[3]Sprawność!M81</f>
        <v>0</v>
      </c>
      <c r="I68" s="112">
        <f>[3]Sprawność!N81</f>
        <v>0</v>
      </c>
      <c r="J68" s="112">
        <f>[3]Sprawność!O81</f>
        <v>0</v>
      </c>
      <c r="K68" s="112">
        <f>[3]Sprawność!P81</f>
        <v>0</v>
      </c>
      <c r="L68" s="112">
        <f>[3]Sprawność!Q81</f>
        <v>14</v>
      </c>
      <c r="M68" s="113">
        <f>[3]Sprawność!R81</f>
        <v>0.5</v>
      </c>
      <c r="N68" s="112">
        <f>[3]Sprawność!S81</f>
        <v>28</v>
      </c>
      <c r="O68" s="113">
        <f>[3]Sprawność!T81</f>
        <v>1</v>
      </c>
      <c r="P68" s="112">
        <f>[3]Sprawność!U81</f>
        <v>28</v>
      </c>
      <c r="Q68" s="113">
        <f>[3]Sprawność!V81</f>
        <v>1</v>
      </c>
      <c r="R68" s="112">
        <f>[3]Sprawność!W81</f>
        <v>28</v>
      </c>
      <c r="S68" s="113">
        <f>[3]Sprawność!X81</f>
        <v>1</v>
      </c>
      <c r="T68" s="128">
        <f>[3]Sprawność!Y81</f>
        <v>3</v>
      </c>
    </row>
    <row r="69" spans="1:20" x14ac:dyDescent="0.2">
      <c r="A69" s="132" t="s">
        <v>88</v>
      </c>
      <c r="B69" s="112">
        <f>[3]Sprawność!G82</f>
        <v>154</v>
      </c>
      <c r="C69" s="112">
        <f>[3]Sprawność!H82</f>
        <v>61</v>
      </c>
      <c r="D69" s="112">
        <f>[3]Sprawność!I82</f>
        <v>41</v>
      </c>
      <c r="E69" s="112">
        <f>[3]Sprawność!J82</f>
        <v>49</v>
      </c>
      <c r="F69" s="112">
        <f>[3]Sprawność!K82</f>
        <v>3</v>
      </c>
      <c r="G69" s="112">
        <f>[3]Sprawność!L82</f>
        <v>3</v>
      </c>
      <c r="H69" s="112">
        <f>[3]Sprawność!M82</f>
        <v>0</v>
      </c>
      <c r="I69" s="112">
        <f>[3]Sprawność!N82</f>
        <v>0</v>
      </c>
      <c r="J69" s="112">
        <f>[3]Sprawność!O82</f>
        <v>0</v>
      </c>
      <c r="K69" s="112">
        <f>[3]Sprawność!P82</f>
        <v>0</v>
      </c>
      <c r="L69" s="112">
        <f>[3]Sprawność!Q82</f>
        <v>61</v>
      </c>
      <c r="M69" s="113">
        <f>[3]Sprawność!R82</f>
        <v>0.39610389610390001</v>
      </c>
      <c r="N69" s="112">
        <f>[3]Sprawność!S82</f>
        <v>102</v>
      </c>
      <c r="O69" s="113">
        <f>[3]Sprawność!T82</f>
        <v>0.66233766233766</v>
      </c>
      <c r="P69" s="112">
        <f>[3]Sprawność!U82</f>
        <v>151</v>
      </c>
      <c r="Q69" s="113">
        <f>[3]Sprawność!V82</f>
        <v>0.98051948051948001</v>
      </c>
      <c r="R69" s="112">
        <f>[3]Sprawność!W82</f>
        <v>154</v>
      </c>
      <c r="S69" s="113">
        <f>[3]Sprawność!X82</f>
        <v>1</v>
      </c>
      <c r="T69" s="128">
        <f>[3]Sprawność!Y82</f>
        <v>5.0064935064935101</v>
      </c>
    </row>
    <row r="70" spans="1:20" x14ac:dyDescent="0.2">
      <c r="A70" s="132" t="s">
        <v>89</v>
      </c>
      <c r="B70" s="112">
        <f>[3]Sprawność!G83</f>
        <v>327</v>
      </c>
      <c r="C70" s="112">
        <f>[3]Sprawność!H83</f>
        <v>81</v>
      </c>
      <c r="D70" s="112">
        <f>[3]Sprawność!I83</f>
        <v>61</v>
      </c>
      <c r="E70" s="112">
        <f>[3]Sprawność!J83</f>
        <v>137</v>
      </c>
      <c r="F70" s="112">
        <f>[3]Sprawność!K83</f>
        <v>48</v>
      </c>
      <c r="G70" s="112">
        <f>[3]Sprawność!L83</f>
        <v>48</v>
      </c>
      <c r="H70" s="112">
        <f>[3]Sprawność!M83</f>
        <v>0</v>
      </c>
      <c r="I70" s="112">
        <f>[3]Sprawność!N83</f>
        <v>0</v>
      </c>
      <c r="J70" s="112">
        <f>[3]Sprawność!O83</f>
        <v>0</v>
      </c>
      <c r="K70" s="112">
        <f>[3]Sprawność!P83</f>
        <v>0</v>
      </c>
      <c r="L70" s="112">
        <f>[3]Sprawność!Q83</f>
        <v>81</v>
      </c>
      <c r="M70" s="113">
        <f>[3]Sprawność!R83</f>
        <v>0.24770642201835</v>
      </c>
      <c r="N70" s="112">
        <f>[3]Sprawność!S83</f>
        <v>142</v>
      </c>
      <c r="O70" s="113">
        <f>[3]Sprawność!T83</f>
        <v>0.43425076452598999</v>
      </c>
      <c r="P70" s="112">
        <f>[3]Sprawność!U83</f>
        <v>279</v>
      </c>
      <c r="Q70" s="113">
        <f>[3]Sprawność!V83</f>
        <v>0.85321100917431003</v>
      </c>
      <c r="R70" s="112">
        <f>[3]Sprawność!W83</f>
        <v>327</v>
      </c>
      <c r="S70" s="113">
        <f>[3]Sprawność!X83</f>
        <v>1</v>
      </c>
      <c r="T70" s="128">
        <f>[3]Sprawność!Y83</f>
        <v>7.6238532110091697</v>
      </c>
    </row>
    <row r="71" spans="1:20" x14ac:dyDescent="0.2">
      <c r="A71" s="132" t="s">
        <v>90</v>
      </c>
      <c r="B71" s="112">
        <f>[3]Sprawność!G84</f>
        <v>9</v>
      </c>
      <c r="C71" s="112">
        <f>[3]Sprawność!H84</f>
        <v>9</v>
      </c>
      <c r="D71" s="112">
        <f>[3]Sprawność!I84</f>
        <v>0</v>
      </c>
      <c r="E71" s="112">
        <f>[3]Sprawność!J84</f>
        <v>0</v>
      </c>
      <c r="F71" s="112">
        <f>[3]Sprawność!K84</f>
        <v>0</v>
      </c>
      <c r="G71" s="112">
        <f>[3]Sprawność!L84</f>
        <v>0</v>
      </c>
      <c r="H71" s="112">
        <f>[3]Sprawność!M84</f>
        <v>0</v>
      </c>
      <c r="I71" s="112">
        <f>[3]Sprawność!N84</f>
        <v>0</v>
      </c>
      <c r="J71" s="112">
        <f>[3]Sprawność!O84</f>
        <v>0</v>
      </c>
      <c r="K71" s="112">
        <f>[3]Sprawność!P84</f>
        <v>0</v>
      </c>
      <c r="L71" s="112">
        <f>[3]Sprawność!Q84</f>
        <v>9</v>
      </c>
      <c r="M71" s="113">
        <f>[3]Sprawność!R84</f>
        <v>1</v>
      </c>
      <c r="N71" s="112">
        <f>[3]Sprawność!S84</f>
        <v>9</v>
      </c>
      <c r="O71" s="113">
        <f>[3]Sprawność!T84</f>
        <v>1</v>
      </c>
      <c r="P71" s="112">
        <f>[3]Sprawność!U84</f>
        <v>9</v>
      </c>
      <c r="Q71" s="113">
        <f>[3]Sprawność!V84</f>
        <v>1</v>
      </c>
      <c r="R71" s="112">
        <f>[3]Sprawność!W84</f>
        <v>9</v>
      </c>
      <c r="S71" s="113">
        <f>[3]Sprawność!X84</f>
        <v>1</v>
      </c>
      <c r="T71" s="128">
        <f>[3]Sprawność!Y84</f>
        <v>1.5</v>
      </c>
    </row>
  </sheetData>
  <autoFilter ref="A4:T71">
    <filterColumn colId="11" showButton="0"/>
    <filterColumn colId="13" showButton="0"/>
    <filterColumn colId="15" showButton="0"/>
    <filterColumn colId="17" showButton="0"/>
  </autoFilter>
  <mergeCells count="7">
    <mergeCell ref="A2:T2"/>
    <mergeCell ref="A4:A5"/>
    <mergeCell ref="L4:M4"/>
    <mergeCell ref="N4:O4"/>
    <mergeCell ref="P4:Q4"/>
    <mergeCell ref="R4:S4"/>
    <mergeCell ref="B5:K5"/>
  </mergeCells>
  <pageMargins left="0.15748031496062992" right="0.15748031496062992" top="0.62992125984251968" bottom="0.15748031496062992" header="0.31496062992125984" footer="0.15748031496062992"/>
  <pageSetup paperSize="9" scale="50" orientation="landscape" r:id="rId1"/>
  <headerFooter>
    <oddHeader>&amp;LWydział Statystycznej Informacji Zarządczej
Departament Strategii i Funduszy Europejskich
Ministerstwo Sprawiedliwości&amp;R&amp;D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10</vt:i4>
      </vt:variant>
    </vt:vector>
  </HeadingPairs>
  <TitlesOfParts>
    <vt:vector size="17" baseType="lpstr">
      <vt:lpstr>2011</vt:lpstr>
      <vt:lpstr>2012</vt:lpstr>
      <vt:lpstr>2013</vt:lpstr>
      <vt:lpstr>2014</vt:lpstr>
      <vt:lpstr>2015</vt:lpstr>
      <vt:lpstr>2016</vt:lpstr>
      <vt:lpstr>2017</vt:lpstr>
      <vt:lpstr>DF_GRID_1</vt:lpstr>
      <vt:lpstr>'2011'!Obszar_wydruku</vt:lpstr>
      <vt:lpstr>'2013'!Obszar_wydruku</vt:lpstr>
      <vt:lpstr>'2014'!Obszar_wydruku</vt:lpstr>
      <vt:lpstr>'2015'!Obszar_wydruku</vt:lpstr>
      <vt:lpstr>'2017'!Obszar_wydruku</vt:lpstr>
      <vt:lpstr>'2011'!Tytuły_wydruku</vt:lpstr>
      <vt:lpstr>'2012'!Tytuły_wydruku</vt:lpstr>
      <vt:lpstr>'2013'!Tytuły_wydruku</vt:lpstr>
      <vt:lpstr>'2015'!Tytuły_wydruku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Proczek (DO)</dc:creator>
  <cp:lastModifiedBy>Proczek Agnieszka (DSF)</cp:lastModifiedBy>
  <cp:lastPrinted>2018-04-09T09:58:54Z</cp:lastPrinted>
  <dcterms:created xsi:type="dcterms:W3CDTF">2014-03-27T09:56:49Z</dcterms:created>
  <dcterms:modified xsi:type="dcterms:W3CDTF">2018-04-09T09:59:38Z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Sprawność postępowań sądowych - czas trwania postępowania sądowego w latach 2011-2016.xlsx</vt:lpwstr>
  </property>
</Properties>
</file>